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fileSharing readOnlyRecommended="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oelle.lucas\Documents\3. Autres\IRE  - Groupe de travail ISA\2017 07 Meeting ISA\"/>
    </mc:Choice>
  </mc:AlternateContent>
  <bookViews>
    <workbookView xWindow="0" yWindow="0" windowWidth="23040" windowHeight="9192" tabRatio="641"/>
  </bookViews>
  <sheets>
    <sheet name="Treasury and Investments" sheetId="10" r:id="rId1"/>
  </sheets>
  <externalReferences>
    <externalReference r:id="rId2"/>
  </externalReferences>
  <definedNames>
    <definedName name="_xlnm._FilterDatabase" localSheetId="0" hidden="1">'Treasury and Investments'!$A$2:$AA$53</definedName>
    <definedName name="CYCLE">[1]Notice!$I$2:$I$19</definedName>
    <definedName name="CYCLES">#REF!</definedName>
    <definedName name="_xlnm.Print_Titles" localSheetId="0">'Treasury and Investments'!$A:$I,'Treasury and Investments'!$1:$2</definedName>
  </definedNames>
  <calcPr calcId="162913"/>
</workbook>
</file>

<file path=xl/calcChain.xml><?xml version="1.0" encoding="utf-8"?>
<calcChain xmlns="http://schemas.openxmlformats.org/spreadsheetml/2006/main">
  <c r="H33" i="10" l="1"/>
  <c r="F33" i="10"/>
  <c r="D33" i="10"/>
  <c r="H32" i="10"/>
  <c r="F32" i="10"/>
  <c r="D32" i="10"/>
  <c r="J33" i="10" l="1"/>
  <c r="I33" i="10" s="1"/>
  <c r="J32" i="10"/>
  <c r="I32" i="10" s="1"/>
  <c r="H5" i="10"/>
  <c r="F5" i="10"/>
  <c r="D5" i="10"/>
  <c r="D22" i="10"/>
  <c r="J5" i="10" l="1"/>
  <c r="I5" i="10" s="1"/>
  <c r="H22" i="10"/>
  <c r="F22" i="10"/>
  <c r="J22" i="10" l="1"/>
  <c r="I22" i="10" s="1"/>
  <c r="H53" i="10"/>
  <c r="F53" i="10"/>
  <c r="D53" i="10"/>
  <c r="H47" i="10"/>
  <c r="F47" i="10"/>
  <c r="D47" i="10"/>
  <c r="H46" i="10"/>
  <c r="F46" i="10"/>
  <c r="D46" i="10"/>
  <c r="H42" i="10"/>
  <c r="F42" i="10"/>
  <c r="D42" i="10"/>
  <c r="H28" i="10"/>
  <c r="F28" i="10"/>
  <c r="D28" i="10"/>
  <c r="H9" i="10"/>
  <c r="F9" i="10"/>
  <c r="D9" i="10"/>
  <c r="D6" i="10"/>
  <c r="F6" i="10"/>
  <c r="H6" i="10"/>
  <c r="D10" i="10"/>
  <c r="F10" i="10"/>
  <c r="H10" i="10"/>
  <c r="D11" i="10"/>
  <c r="F11" i="10"/>
  <c r="H11" i="10"/>
  <c r="D13" i="10"/>
  <c r="F13" i="10"/>
  <c r="H13" i="10"/>
  <c r="D14" i="10"/>
  <c r="F14" i="10"/>
  <c r="H14" i="10"/>
  <c r="D18" i="10"/>
  <c r="F18" i="10"/>
  <c r="H18" i="10"/>
  <c r="D19" i="10"/>
  <c r="F19" i="10"/>
  <c r="H19" i="10"/>
  <c r="D25" i="10"/>
  <c r="F25" i="10"/>
  <c r="H25" i="10"/>
  <c r="D27" i="10"/>
  <c r="F27" i="10"/>
  <c r="H27" i="10"/>
  <c r="D29" i="10"/>
  <c r="F29" i="10"/>
  <c r="H29" i="10"/>
  <c r="D30" i="10"/>
  <c r="F30" i="10"/>
  <c r="H30" i="10"/>
  <c r="D34" i="10"/>
  <c r="F34" i="10"/>
  <c r="H34" i="10"/>
  <c r="D36" i="10"/>
  <c r="F36" i="10"/>
  <c r="H36" i="10"/>
  <c r="D37" i="10"/>
  <c r="F37" i="10"/>
  <c r="H37" i="10"/>
  <c r="D40" i="10"/>
  <c r="F40" i="10"/>
  <c r="H40" i="10"/>
  <c r="D43" i="10"/>
  <c r="F43" i="10"/>
  <c r="H43" i="10"/>
  <c r="D44" i="10"/>
  <c r="F44" i="10"/>
  <c r="H44" i="10"/>
  <c r="D45" i="10"/>
  <c r="F45" i="10"/>
  <c r="H45" i="10"/>
  <c r="D48" i="10"/>
  <c r="F48" i="10"/>
  <c r="H48" i="10"/>
  <c r="D49" i="10"/>
  <c r="F49" i="10"/>
  <c r="H49" i="10"/>
  <c r="D50" i="10"/>
  <c r="F50" i="10"/>
  <c r="H50" i="10"/>
  <c r="H3" i="10"/>
  <c r="F3" i="10"/>
  <c r="D3" i="10"/>
  <c r="J47" i="10" l="1"/>
  <c r="I47" i="10" s="1"/>
  <c r="J50" i="10"/>
  <c r="I50" i="10" s="1"/>
  <c r="J19" i="10"/>
  <c r="I19" i="10" s="1"/>
  <c r="J48" i="10"/>
  <c r="I48" i="10" s="1"/>
  <c r="J30" i="10"/>
  <c r="I30" i="10" s="1"/>
  <c r="J45" i="10"/>
  <c r="I45" i="10" s="1"/>
  <c r="J27" i="10"/>
  <c r="I27" i="10" s="1"/>
  <c r="J28" i="10"/>
  <c r="I28" i="10" s="1"/>
  <c r="J42" i="10"/>
  <c r="I42" i="10" s="1"/>
  <c r="J40" i="10"/>
  <c r="I40" i="10" s="1"/>
  <c r="J36" i="10"/>
  <c r="I36" i="10" s="1"/>
  <c r="J13" i="10"/>
  <c r="I13" i="10" s="1"/>
  <c r="J10" i="10"/>
  <c r="I10" i="10" s="1"/>
  <c r="J53" i="10"/>
  <c r="I53" i="10" s="1"/>
  <c r="J3" i="10"/>
  <c r="I3" i="10" s="1"/>
  <c r="J46" i="10"/>
  <c r="I46" i="10" s="1"/>
  <c r="J49" i="10"/>
  <c r="I49" i="10" s="1"/>
  <c r="J43" i="10"/>
  <c r="I43" i="10" s="1"/>
  <c r="J37" i="10"/>
  <c r="I37" i="10" s="1"/>
  <c r="J29" i="10"/>
  <c r="I29" i="10" s="1"/>
  <c r="J11" i="10"/>
  <c r="I11" i="10" s="1"/>
  <c r="J44" i="10"/>
  <c r="I44" i="10" s="1"/>
  <c r="J25" i="10"/>
  <c r="I25" i="10" s="1"/>
  <c r="J18" i="10"/>
  <c r="I18" i="10" s="1"/>
  <c r="J6" i="10"/>
  <c r="I6" i="10" s="1"/>
  <c r="J9" i="10"/>
  <c r="I9" i="10" s="1"/>
  <c r="J34" i="10"/>
  <c r="I34" i="10" s="1"/>
  <c r="J14" i="10"/>
  <c r="I14" i="10" s="1"/>
</calcChain>
</file>

<file path=xl/sharedStrings.xml><?xml version="1.0" encoding="utf-8"?>
<sst xmlns="http://schemas.openxmlformats.org/spreadsheetml/2006/main" count="359" uniqueCount="117">
  <si>
    <t>X</t>
  </si>
  <si>
    <t>Activiteit</t>
  </si>
  <si>
    <t>Erkend Risico</t>
  </si>
  <si>
    <t>Gecombineerde score</t>
  </si>
  <si>
    <t>CONTROLERISICO</t>
  </si>
  <si>
    <t>INHERENT RISICO</t>
  </si>
  <si>
    <t xml:space="preserve">Cash transacties worden gecontroleerd en goedgekeurd door een geschikt en gemachtigd persoon. </t>
  </si>
  <si>
    <t>Volledigheid</t>
  </si>
  <si>
    <t>Waardering</t>
  </si>
  <si>
    <t>Classificatie</t>
  </si>
  <si>
    <t>Ongeldige cash transacties kunnen worden verwerkt.  (cheque, overschrijvingen etc.)</t>
  </si>
  <si>
    <t>Het management kijkt geregeld de master file data na.</t>
  </si>
  <si>
    <t>Bijkomende goedkeuring is vereist om transacties boven de bevoegdheidsgrenzen van bepaalde personen toch te verwerken.</t>
  </si>
  <si>
    <t>Het systeem voor overschrijvingen voorkomt de verwerking van transacties die de bevoegdheidsgrens van een bepaalde persoon overschrijden.</t>
  </si>
  <si>
    <t>Er wordt regelmatig informatie ingewonnen over de schulden van onderaannemers</t>
  </si>
  <si>
    <t>Kasverschillen</t>
  </si>
  <si>
    <t>Dagelijkse kastellingen</t>
  </si>
  <si>
    <t xml:space="preserve">Ongeldige investeringen kunnen worden verwerkt. </t>
  </si>
  <si>
    <t>Investeringen</t>
  </si>
  <si>
    <t>Niet-geautoriseerde activiteiten kunnen voorkomen</t>
  </si>
  <si>
    <t>Inter-company leningen worden niet correct of niet in de juiste periode geboekt.</t>
  </si>
  <si>
    <t>Cash transacties worden niet correct en/of volledig geboekt in de juiste periode</t>
  </si>
  <si>
    <t>Investeringen worden niet correct en/of volledig geboekt in de juiste periode</t>
  </si>
  <si>
    <t>Overschrijvingen naar een onderaannemer met sociale schulden</t>
  </si>
  <si>
    <t>Thesaurie gerelateerde transacties zouden niet in de juiste periode geboekt kunnen zijn</t>
  </si>
  <si>
    <t>De aflossingstabellen worden regelmatig afgestemd met de boekhouding.</t>
  </si>
  <si>
    <t>Niet-geautoriseerde cash transacties kunnen voorkomen</t>
  </si>
  <si>
    <t>Niet-geautoriseerde overrides kunnen voorkomen</t>
  </si>
  <si>
    <t>Niet-geautoriseerde transacties kunnen voorkomen</t>
  </si>
  <si>
    <t>De data van de master file zou inaccuraat kunnen zijn</t>
  </si>
  <si>
    <t>Toegang tot het cashmanagement is beperkt tot de geautoriseerde personen</t>
  </si>
  <si>
    <t>De mogelijkheid om overschrijvingen uit te voeren is beperkt tot de geautoriseerde personen</t>
  </si>
  <si>
    <t>De mogelijkheid om investeringskredieten te openen, aan te passen en af te sluiten is beperkt tot de geautoriseerde personen</t>
  </si>
  <si>
    <t>De mogelijkheid om bankrekeningen te openen, aan te passen en af te sluiten is beperkt tot de geautoriseerde personen</t>
  </si>
  <si>
    <t xml:space="preserve">Aan de personen die verantwoordelijk zijn voor de goedkeuring van overschrijvingen worden bevoegdheidsgrenzen toegewezen
</t>
  </si>
  <si>
    <t>Financiële verslaggeving kan fouten bevatten</t>
  </si>
  <si>
    <t>Inter-company saldi  worden maandelijks bekeken en afgestemd</t>
  </si>
  <si>
    <t>Enkel geautoriseerde personen hebben toegang tot de waardepapieren</t>
  </si>
  <si>
    <t>Niet-geautoriseerde en frauduleuze transacties kunnen uitgevoerd worden ingevolge slechte functiescheiding binnen de afdeling treasury en investeringen</t>
  </si>
  <si>
    <t>Betalingslimieten worden bepaald door een geschikt en gemachtigd persoon.</t>
  </si>
  <si>
    <t>Niet-geautoriseerde overschrijding van betalingslimieten kunnen voorkomen</t>
  </si>
  <si>
    <t>Schuldbeheer</t>
  </si>
  <si>
    <t xml:space="preserve">Aan de personen die verantwoordelijk zijn voor de goedkeuring van investeringen worden goedkeuringslimieten toegewezen
</t>
  </si>
  <si>
    <t>Investeringen boven budget die niet geautoriseerd werden moeten voorkomen worden.</t>
  </si>
  <si>
    <t>Bijkomende goedkeuring is vereist om transacties boven goedkeuringslimieten van bepaalde personen toch te verwerken.</t>
  </si>
  <si>
    <t>Bepaalde transacties kunnen verkeerdelijk worden verwerkt of geboekt</t>
  </si>
  <si>
    <t>Fraude risico ?</t>
  </si>
  <si>
    <t>Invloed</t>
  </si>
  <si>
    <t>Waarschijnlijkheid</t>
  </si>
  <si>
    <t>50/53
17-42
65/75</t>
  </si>
  <si>
    <t>50/53</t>
  </si>
  <si>
    <t>Rubriek van de jaarrekening</t>
  </si>
  <si>
    <t>Voorkomen</t>
  </si>
  <si>
    <t>Nauwkeurigheid</t>
  </si>
  <si>
    <t>Afgrenzing</t>
  </si>
  <si>
    <t>SECTOR</t>
  </si>
  <si>
    <t>ALGEMEEN</t>
  </si>
  <si>
    <t>GARAGES</t>
  </si>
  <si>
    <t>BOUW</t>
  </si>
  <si>
    <t>DETAILHANDEL</t>
  </si>
  <si>
    <t>Gewenste interne beheersingsmaatregelen 
en bijzondere aandachtspunten voor de interne beheersing</t>
  </si>
  <si>
    <t>Beschrijving van de interne beheersing</t>
  </si>
  <si>
    <t>Doc ref</t>
  </si>
  <si>
    <t>Beoordeling van de controle</t>
  </si>
  <si>
    <t>ANTWOORD OP DE RISICO'S</t>
  </si>
  <si>
    <t>Invloed op de controle aanpak</t>
  </si>
  <si>
    <t>Initialen</t>
  </si>
  <si>
    <t>Fraude</t>
  </si>
  <si>
    <t>Waarschijnl.</t>
  </si>
  <si>
    <t>Gecombineerd</t>
  </si>
  <si>
    <t>Controle</t>
  </si>
  <si>
    <t>Residueel</t>
  </si>
  <si>
    <t>Ja</t>
  </si>
  <si>
    <t>Laag</t>
  </si>
  <si>
    <t>Toereikend</t>
  </si>
  <si>
    <t>Maak uw keuze</t>
  </si>
  <si>
    <t>Nee</t>
  </si>
  <si>
    <t>Gemiddeld</t>
  </si>
  <si>
    <t>Ontoereikend</t>
  </si>
  <si>
    <t>Hoog</t>
  </si>
  <si>
    <t>Residueel risico</t>
  </si>
  <si>
    <t>Functiescheiding</t>
  </si>
  <si>
    <t>Beheer van de basisbestanden</t>
  </si>
  <si>
    <t>Fysische beveiliging</t>
  </si>
  <si>
    <t>ANDERE 
(te bepalen)</t>
  </si>
  <si>
    <t>ANDERE (te bepalen)</t>
  </si>
  <si>
    <t>Cash Management 
&amp; Liquiditeit</t>
  </si>
  <si>
    <t>Financiële verslaggeving &amp; beheersing</t>
  </si>
  <si>
    <t>Er kunnen betalingen in cash boven 3000 EUR aanvaard worden</t>
  </si>
  <si>
    <t>Transport en opslag van waardepapieren en geld zijn onvoldoende beveiligd</t>
  </si>
  <si>
    <t>Cash transporten en beveliging worden uitgevoerd door geschikte personen en instanties</t>
  </si>
  <si>
    <t>Niet-geautoriseerde schulden kunnen worden aangegaan</t>
  </si>
  <si>
    <t>Ongeldige schuldaflossingen en interestbetalingen zouden niet verwerkt kunnen worden</t>
  </si>
  <si>
    <t xml:space="preserve"> Een gemachtigd persoon keurt de inter-company leningen goed</t>
  </si>
  <si>
    <t>Bijkomende verantwoording 
(indien nodig geacht)</t>
  </si>
  <si>
    <t>De waardepapieren worden ten onrechte gebruikt  of gestolen</t>
  </si>
  <si>
    <t xml:space="preserve">De volgende functies dienen gescheiden te worden
·         Goedkeuren van transacties
·         Uitvoering van transacties
·         Boeken van transacties
·         Bevestigen en  uitvoeren
·         Onderhoud van de master file </t>
  </si>
  <si>
    <t>De toegangsrechten van de gebruikers houden rekening met voldoende functiescheiding</t>
  </si>
  <si>
    <t>Toegang tot de database is beperkt tot de geautoriseerde personen</t>
  </si>
  <si>
    <t>Er bestaat een procedure voor de goedkeuring van wijzigingen aan de basisbestanden om te vermijden dat onjuiste aanpassingen aan het systeem worden aangebracht</t>
  </si>
  <si>
    <t>Er bestaat een logboek met veranderingen aan de database bestanden . De rapporten van wijzigingen aan de master files zijn geverifieerd met de brondocumenten</t>
  </si>
  <si>
    <t>Cash transacties worden gecontroleerd en goedgekeurd door een gemachtigd persoon alvorens ze worden geboekt</t>
  </si>
  <si>
    <t>Het ondertekenen van cheques is enkel mogelijk door geautoriseerde personen</t>
  </si>
  <si>
    <t>Het cash management systeem voorkomt de verwerking van transacties die de bevoegdheden overschrijden.</t>
  </si>
  <si>
    <t xml:space="preserve">Cash transacties worden gecontroleerd en goedgekeurd door een gemachtigd persoon </t>
  </si>
  <si>
    <t>Goedkeuringslimieten worden bepaald door  een gemachtigd persoon</t>
  </si>
  <si>
    <t>Investeringen worden gecontroleerd en goedgekeurd door een gemachtigd persoon alvorens ze worden geboekt</t>
  </si>
  <si>
    <t>De mogelijkheid om tot investeringen te beslissen is beperkt tot de geautoriseerde personen</t>
  </si>
  <si>
    <t>Procedures voor uitvoering van de investeringen , voorkomt de verwerking van transacties die de goedkeuringslimieten van de bevoegde personen overschrijden.</t>
  </si>
  <si>
    <t>De journaalpost voor de transactie wordt nagekeken en goedgekeurd door een gemachtigd persoon alvorens te boeken.</t>
  </si>
  <si>
    <t>Het ondertekenen van schulden is beperkt tot de geautoriseerde personen</t>
  </si>
  <si>
    <t xml:space="preserve">Het management controleert en geeft zijn goedkeuring over de schuldaflossingen om er zeker van te zijn dat de terugbetalingen gebeuren voor het verstrijken van de termijnen en binnen de voorwaarden </t>
  </si>
  <si>
    <t>De grootboekrekeningen voor de kasmiddelen, investeringen en schulden worden op een regelmatige basis afgestemd met externe confirmaties .</t>
  </si>
  <si>
    <t>Rapporten met betrekking tot investeringen worden nagekeken en goedgekeurd door het bevoegde managementniveau.</t>
  </si>
  <si>
    <t>Rapporten over investeringen worden bekeken en goedgekeurd door het bevoegde managementniveau.</t>
  </si>
  <si>
    <t>De volmachten om cheques te kunnen ondertekenen zijn vastgelegd en goedgekeurd.</t>
  </si>
  <si>
    <t>Niet-geautoriseerde aanpassingen en toevoegingen kunnen worden gemaakt aan de master file (basisbestanden)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</si>
</sst>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4" fillId="0" borderId="0"/>
  </cellStyleXfs>
  <cellXfs count="30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4" applyFont="1" applyBorder="1" applyAlignment="1" applyProtection="1">
      <alignment horizontal="left" vertical="center" wrapText="1"/>
      <protection hidden="1"/>
    </xf>
    <xf numFmtId="0" fontId="2" fillId="0" borderId="1" xfId="1" applyFont="1" applyBorder="1" applyAlignment="1">
      <alignment horizontal="left" vertical="center" wrapText="1"/>
    </xf>
    <xf numFmtId="0" fontId="2" fillId="0" borderId="1" xfId="2" applyFont="1" applyBorder="1" applyAlignment="1" applyProtection="1">
      <alignment horizontal="center" vertical="center" wrapText="1"/>
      <protection locked="0"/>
    </xf>
    <xf numFmtId="0" fontId="2" fillId="0" borderId="1" xfId="4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15" xfId="1" applyFont="1" applyFill="1" applyBorder="1" applyAlignment="1">
      <alignment vertical="center" wrapText="1"/>
    </xf>
    <xf numFmtId="0" fontId="2" fillId="0" borderId="15" xfId="4" applyFont="1" applyBorder="1" applyAlignment="1" applyProtection="1">
      <alignment vertical="center" wrapText="1"/>
      <protection hidden="1"/>
    </xf>
    <xf numFmtId="0" fontId="3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8" borderId="25" xfId="1" applyFont="1" applyFill="1" applyBorder="1" applyAlignment="1">
      <alignment horizontal="center" vertical="center" wrapText="1"/>
    </xf>
    <xf numFmtId="0" fontId="6" fillId="8" borderId="26" xfId="1" applyFont="1" applyFill="1" applyBorder="1" applyAlignment="1">
      <alignment horizontal="center" vertical="center" wrapText="1"/>
    </xf>
    <xf numFmtId="0" fontId="6" fillId="8" borderId="26" xfId="1" applyFont="1" applyFill="1" applyBorder="1" applyAlignment="1">
      <alignment horizontal="center" vertical="center"/>
    </xf>
    <xf numFmtId="0" fontId="6" fillId="8" borderId="26" xfId="1" applyFont="1" applyFill="1" applyBorder="1" applyAlignment="1">
      <alignment vertical="center" wrapText="1"/>
    </xf>
    <xf numFmtId="0" fontId="2" fillId="8" borderId="26" xfId="1" applyFont="1" applyFill="1" applyBorder="1" applyAlignment="1">
      <alignment wrapText="1"/>
    </xf>
    <xf numFmtId="0" fontId="2" fillId="8" borderId="26" xfId="1" applyFont="1" applyFill="1" applyBorder="1" applyAlignment="1">
      <alignment horizontal="center" vertical="center" wrapText="1"/>
    </xf>
    <xf numFmtId="0" fontId="2" fillId="8" borderId="12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9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0" fontId="2" fillId="9" borderId="3" xfId="1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  <protection hidden="1"/>
    </xf>
    <xf numFmtId="0" fontId="1" fillId="4" borderId="20" xfId="0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4" applyFont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30" xfId="4" applyFont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center" wrapText="1"/>
    </xf>
    <xf numFmtId="0" fontId="3" fillId="0" borderId="30" xfId="1" applyFont="1" applyFill="1" applyBorder="1" applyAlignment="1">
      <alignment vertical="center" wrapText="1"/>
    </xf>
    <xf numFmtId="0" fontId="3" fillId="0" borderId="32" xfId="1" applyFont="1" applyFill="1" applyBorder="1" applyAlignment="1">
      <alignment vertical="center" wrapText="1"/>
    </xf>
    <xf numFmtId="0" fontId="3" fillId="0" borderId="16" xfId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30" xfId="4" applyFont="1" applyFill="1" applyBorder="1" applyAlignment="1" applyProtection="1">
      <alignment horizontal="left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1" fillId="5" borderId="18" xfId="1" applyFont="1" applyFill="1" applyBorder="1" applyAlignment="1">
      <alignment horizontal="center" vertical="center" wrapText="1"/>
    </xf>
    <xf numFmtId="0" fontId="1" fillId="5" borderId="10" xfId="1" applyFont="1" applyFill="1" applyBorder="1" applyAlignment="1">
      <alignment horizontal="center" vertical="center" textRotation="90" wrapText="1"/>
    </xf>
    <xf numFmtId="0" fontId="1" fillId="5" borderId="10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top" textRotation="90" wrapText="1"/>
      <protection hidden="1"/>
    </xf>
    <xf numFmtId="0" fontId="1" fillId="3" borderId="4" xfId="0" applyFont="1" applyFill="1" applyBorder="1" applyAlignment="1" applyProtection="1">
      <alignment horizontal="center" vertical="top" textRotation="90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42" xfId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2" xfId="4" applyFont="1" applyBorder="1" applyAlignment="1" applyProtection="1">
      <alignment horizontal="left" vertical="center" wrapText="1"/>
      <protection hidden="1"/>
    </xf>
    <xf numFmtId="0" fontId="2" fillId="0" borderId="2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2" fillId="0" borderId="49" xfId="4" applyFont="1" applyBorder="1" applyAlignment="1" applyProtection="1">
      <alignment horizontal="left" vertical="center" wrapText="1"/>
      <protection hidden="1"/>
    </xf>
    <xf numFmtId="0" fontId="2" fillId="0" borderId="49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6" xfId="1" applyFont="1" applyFill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2" fillId="0" borderId="51" xfId="1" applyFont="1" applyFill="1" applyBorder="1" applyAlignment="1">
      <alignment horizontal="left" vertical="center" wrapText="1"/>
    </xf>
    <xf numFmtId="0" fontId="2" fillId="0" borderId="51" xfId="1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2" fillId="0" borderId="53" xfId="1" applyFont="1" applyFill="1" applyBorder="1" applyAlignment="1">
      <alignment horizontal="left" vertical="center" wrapText="1"/>
    </xf>
    <xf numFmtId="0" fontId="2" fillId="0" borderId="53" xfId="1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" fillId="4" borderId="18" xfId="1" applyFont="1" applyFill="1" applyBorder="1" applyAlignment="1">
      <alignment horizontal="center" vertical="center" wrapText="1"/>
    </xf>
    <xf numFmtId="0" fontId="1" fillId="4" borderId="42" xfId="0" applyFont="1" applyFill="1" applyBorder="1" applyAlignment="1" applyProtection="1">
      <alignment horizontal="center" vertical="center" wrapText="1"/>
      <protection hidden="1"/>
    </xf>
    <xf numFmtId="0" fontId="1" fillId="4" borderId="54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Border="1" applyAlignment="1" applyProtection="1">
      <alignment horizontal="center" vertical="center" wrapText="1"/>
      <protection locked="0"/>
    </xf>
    <xf numFmtId="0" fontId="2" fillId="0" borderId="10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4" borderId="5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6" xfId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1" fillId="4" borderId="56" xfId="0" applyFont="1" applyFill="1" applyBorder="1" applyAlignment="1">
      <alignment horizontal="center" vertical="center" wrapText="1"/>
    </xf>
    <xf numFmtId="0" fontId="2" fillId="0" borderId="57" xfId="4" applyFont="1" applyBorder="1" applyAlignment="1" applyProtection="1">
      <alignment horizontal="left" vertical="center" wrapText="1"/>
      <protection hidden="1"/>
    </xf>
    <xf numFmtId="0" fontId="2" fillId="0" borderId="57" xfId="0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 applyProtection="1">
      <alignment horizontal="center" vertical="center" wrapText="1"/>
      <protection hidden="1"/>
    </xf>
    <xf numFmtId="0" fontId="2" fillId="0" borderId="53" xfId="4" applyFont="1" applyBorder="1" applyAlignment="1" applyProtection="1">
      <alignment horizontal="left" vertical="center" wrapText="1"/>
      <protection hidden="1"/>
    </xf>
    <xf numFmtId="0" fontId="2" fillId="0" borderId="6" xfId="4" applyFont="1" applyFill="1" applyBorder="1" applyAlignment="1" applyProtection="1">
      <alignment horizontal="left" vertical="center" wrapText="1"/>
      <protection hidden="1"/>
    </xf>
    <xf numFmtId="0" fontId="2" fillId="0" borderId="46" xfId="4" applyFont="1" applyBorder="1" applyAlignment="1" applyProtection="1">
      <alignment horizontal="left" vertical="center" wrapText="1"/>
      <protection hidden="1"/>
    </xf>
    <xf numFmtId="0" fontId="2" fillId="0" borderId="46" xfId="1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2" borderId="45" xfId="1" applyFont="1" applyFill="1" applyBorder="1" applyAlignment="1">
      <alignment horizontal="center" vertical="center" wrapText="1"/>
    </xf>
    <xf numFmtId="0" fontId="1" fillId="2" borderId="24" xfId="1" applyFont="1" applyFill="1" applyBorder="1" applyAlignment="1">
      <alignment horizontal="center" vertical="center" wrapText="1"/>
    </xf>
    <xf numFmtId="0" fontId="1" fillId="2" borderId="27" xfId="1" applyFont="1" applyFill="1" applyBorder="1" applyAlignment="1">
      <alignment horizontal="center" vertical="center" wrapText="1"/>
    </xf>
    <xf numFmtId="0" fontId="1" fillId="5" borderId="34" xfId="1" applyFont="1" applyFill="1" applyBorder="1" applyAlignment="1">
      <alignment horizontal="center" vertical="center" wrapText="1"/>
    </xf>
    <xf numFmtId="0" fontId="1" fillId="5" borderId="37" xfId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4" borderId="45" xfId="1" applyFont="1" applyFill="1" applyBorder="1" applyAlignment="1">
      <alignment horizontal="center" vertical="center" wrapText="1"/>
    </xf>
    <xf numFmtId="0" fontId="1" fillId="4" borderId="24" xfId="1" applyFont="1" applyFill="1" applyBorder="1" applyAlignment="1">
      <alignment horizontal="center" vertical="center" wrapText="1"/>
    </xf>
    <xf numFmtId="0" fontId="1" fillId="4" borderId="27" xfId="1" applyFont="1" applyFill="1" applyBorder="1" applyAlignment="1">
      <alignment horizontal="center" vertical="center" wrapText="1"/>
    </xf>
    <xf numFmtId="0" fontId="1" fillId="5" borderId="25" xfId="1" applyFont="1" applyFill="1" applyBorder="1" applyAlignment="1">
      <alignment horizontal="center" vertical="center" wrapText="1"/>
    </xf>
    <xf numFmtId="0" fontId="1" fillId="5" borderId="26" xfId="1" applyFont="1" applyFill="1" applyBorder="1" applyAlignment="1">
      <alignment horizontal="center" vertical="center" wrapText="1"/>
    </xf>
    <xf numFmtId="0" fontId="1" fillId="5" borderId="12" xfId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17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vertical="center" wrapText="1"/>
    </xf>
    <xf numFmtId="0" fontId="2" fillId="0" borderId="19" xfId="1" applyFont="1" applyFill="1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center" wrapText="1"/>
      <protection locked="0"/>
    </xf>
    <xf numFmtId="0" fontId="2" fillId="0" borderId="10" xfId="2" applyFont="1" applyBorder="1" applyAlignment="1" applyProtection="1">
      <alignment horizontal="center" vertical="center" wrapText="1"/>
      <protection locked="0"/>
    </xf>
    <xf numFmtId="0" fontId="2" fillId="0" borderId="6" xfId="2" applyFont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  <xf numFmtId="0" fontId="2" fillId="0" borderId="31" xfId="4" applyFont="1" applyBorder="1" applyAlignment="1" applyProtection="1">
      <alignment horizontal="left" vertical="center" wrapText="1"/>
      <protection hidden="1"/>
    </xf>
    <xf numFmtId="0" fontId="2" fillId="0" borderId="6" xfId="4" applyFont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4" xfId="1" applyFont="1" applyFill="1" applyBorder="1" applyAlignment="1">
      <alignment horizontal="center" vertical="center" wrapText="1"/>
    </xf>
    <xf numFmtId="0" fontId="2" fillId="0" borderId="5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6 2" xfId="6"/>
  </cellStyles>
  <dxfs count="17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0033CC"/>
      <color rgb="FF66FF33"/>
      <color rgb="FF00FF00"/>
      <color rgb="FF00D019"/>
      <color rgb="FF00E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cclyon.fr/3-%20PERSONNEL/CRCC/Ateliers%20CRCC/Support%20d'analyse%20des%20risques%20BTP%20non%20d&#233;finit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Synthèse"/>
      <sheetName val="Processus"/>
      <sheetName val="Administrer la société"/>
      <sheetName val="Diffuser l'info financière"/>
      <sheetName val="Gérer le personnel"/>
      <sheetName val="Protection environnement"/>
      <sheetName val="Investir"/>
      <sheetName val="Acheter"/>
      <sheetName val="Produire"/>
      <sheetName val="Vendre"/>
    </sheetNames>
    <sheetDataSet>
      <sheetData sheetId="0">
        <row r="3">
          <cell r="I3" t="str">
            <v>COMPTES ANNUELS ANNEXES</v>
          </cell>
        </row>
        <row r="4">
          <cell r="I4" t="str">
            <v>VENTES CLIENTS</v>
          </cell>
        </row>
        <row r="5">
          <cell r="I5" t="str">
            <v>STOCKS</v>
          </cell>
        </row>
        <row r="6">
          <cell r="I6" t="str">
            <v>IMMOS CORP &amp; INCORP</v>
          </cell>
        </row>
        <row r="7">
          <cell r="I7" t="str">
            <v>TRESORERIE</v>
          </cell>
        </row>
        <row r="8">
          <cell r="I8" t="str">
            <v>IMMOS FIN</v>
          </cell>
        </row>
        <row r="9">
          <cell r="I9" t="str">
            <v>ACHATS FOURNIS.</v>
          </cell>
        </row>
        <row r="10">
          <cell r="I10" t="str">
            <v>PERSONNEL</v>
          </cell>
        </row>
        <row r="11">
          <cell r="I11" t="str">
            <v>EMPRUNTS &amp; DETTES</v>
          </cell>
        </row>
        <row r="12">
          <cell r="I12" t="str">
            <v>FONDS PROPRES</v>
          </cell>
        </row>
        <row r="13">
          <cell r="I13" t="str">
            <v>PROVISIONS</v>
          </cell>
        </row>
        <row r="14">
          <cell r="I14" t="str">
            <v>IMPÔTS &amp; TAXES</v>
          </cell>
        </row>
        <row r="15">
          <cell r="I15" t="str">
            <v>AUTRES ACTIFS</v>
          </cell>
        </row>
        <row r="16">
          <cell r="I16" t="str">
            <v>AUTRES PASSIFS</v>
          </cell>
        </row>
        <row r="17">
          <cell r="I17" t="str">
            <v>AUTRES PDTS &amp; CHARGES</v>
          </cell>
        </row>
        <row r="18">
          <cell r="I18" t="str">
            <v>INTERCO CCT</v>
          </cell>
        </row>
        <row r="19">
          <cell r="I19" t="str">
            <v>LIASSE CONSO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O188"/>
  <sheetViews>
    <sheetView showGridLines="0" tabSelected="1" zoomScale="70" zoomScaleNormal="70" zoomScaleSheetLayoutView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5" sqref="B5"/>
    </sheetView>
  </sheetViews>
  <sheetFormatPr defaultColWidth="11.44140625" defaultRowHeight="13.2" x14ac:dyDescent="0.25"/>
  <cols>
    <col min="1" max="1" width="17.6640625" style="1" customWidth="1"/>
    <col min="2" max="2" width="50.6640625" style="3" customWidth="1"/>
    <col min="3" max="3" width="10.6640625" style="3" customWidth="1"/>
    <col min="4" max="4" width="3" style="1" hidden="1" customWidth="1"/>
    <col min="5" max="5" width="10.6640625" style="3" customWidth="1"/>
    <col min="6" max="6" width="3" style="1" hidden="1" customWidth="1"/>
    <col min="7" max="7" width="10.6640625" style="3" customWidth="1"/>
    <col min="8" max="8" width="2" style="1" hidden="1" customWidth="1"/>
    <col min="9" max="9" width="10.6640625" style="3" customWidth="1"/>
    <col min="10" max="10" width="3" style="1" hidden="1" customWidth="1"/>
    <col min="11" max="11" width="40.6640625" style="1" customWidth="1"/>
    <col min="12" max="12" width="12.6640625" style="2" customWidth="1"/>
    <col min="13" max="18" width="3.6640625" style="3" customWidth="1"/>
    <col min="19" max="19" width="15.6640625" style="1" customWidth="1"/>
    <col min="20" max="20" width="70.6640625" style="3" customWidth="1"/>
    <col min="21" max="21" width="60.6640625" style="3" customWidth="1"/>
    <col min="22" max="22" width="8.6640625" style="3" customWidth="1"/>
    <col min="23" max="23" width="12.6640625" style="1" customWidth="1"/>
    <col min="24" max="24" width="10.6640625" style="1" customWidth="1"/>
    <col min="25" max="25" width="50.6640625" style="3" customWidth="1"/>
    <col min="26" max="27" width="8.6640625" style="3" customWidth="1"/>
    <col min="28" max="28" width="6.6640625" style="3" customWidth="1"/>
    <col min="29" max="16384" width="11.44140625" style="3"/>
  </cols>
  <sheetData>
    <row r="1" spans="1:27" ht="13.8" thickBot="1" x14ac:dyDescent="0.3">
      <c r="A1" s="228" t="s">
        <v>1</v>
      </c>
      <c r="B1" s="236" t="s">
        <v>5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8"/>
      <c r="S1" s="233" t="s">
        <v>4</v>
      </c>
      <c r="T1" s="234"/>
      <c r="U1" s="234"/>
      <c r="V1" s="234"/>
      <c r="W1" s="234"/>
      <c r="X1" s="235"/>
      <c r="Y1" s="225" t="s">
        <v>64</v>
      </c>
      <c r="Z1" s="226"/>
      <c r="AA1" s="227"/>
    </row>
    <row r="2" spans="1:27" ht="98.4" customHeight="1" thickBot="1" x14ac:dyDescent="0.3">
      <c r="A2" s="229"/>
      <c r="B2" s="107" t="s">
        <v>2</v>
      </c>
      <c r="C2" s="108" t="s">
        <v>46</v>
      </c>
      <c r="D2" s="108"/>
      <c r="E2" s="108" t="s">
        <v>47</v>
      </c>
      <c r="F2" s="108"/>
      <c r="G2" s="108" t="s">
        <v>48</v>
      </c>
      <c r="H2" s="108"/>
      <c r="I2" s="108" t="s">
        <v>3</v>
      </c>
      <c r="J2" s="108"/>
      <c r="K2" s="109" t="s">
        <v>94</v>
      </c>
      <c r="L2" s="109" t="s">
        <v>51</v>
      </c>
      <c r="M2" s="110" t="s">
        <v>52</v>
      </c>
      <c r="N2" s="110" t="s">
        <v>7</v>
      </c>
      <c r="O2" s="110" t="s">
        <v>8</v>
      </c>
      <c r="P2" s="110" t="s">
        <v>53</v>
      </c>
      <c r="Q2" s="110" t="s">
        <v>9</v>
      </c>
      <c r="R2" s="111" t="s">
        <v>54</v>
      </c>
      <c r="S2" s="142" t="s">
        <v>55</v>
      </c>
      <c r="T2" s="112" t="s">
        <v>60</v>
      </c>
      <c r="U2" s="113" t="s">
        <v>61</v>
      </c>
      <c r="V2" s="113" t="s">
        <v>62</v>
      </c>
      <c r="W2" s="113" t="s">
        <v>63</v>
      </c>
      <c r="X2" s="143" t="s">
        <v>80</v>
      </c>
      <c r="Y2" s="100" t="s">
        <v>65</v>
      </c>
      <c r="Z2" s="114" t="s">
        <v>66</v>
      </c>
      <c r="AA2" s="115" t="s">
        <v>62</v>
      </c>
    </row>
    <row r="3" spans="1:27" ht="79.2" x14ac:dyDescent="0.25">
      <c r="A3" s="230" t="s">
        <v>81</v>
      </c>
      <c r="B3" s="303" t="s">
        <v>38</v>
      </c>
      <c r="C3" s="260" t="s">
        <v>75</v>
      </c>
      <c r="D3" s="260">
        <f>IF(C3="Ja",$D$142,$D$141)</f>
        <v>1</v>
      </c>
      <c r="E3" s="260" t="s">
        <v>75</v>
      </c>
      <c r="F3" s="260">
        <f>IF(E3="Laag",$F$141,IF(E3="Gemiddeld",$F$142,$F$143))</f>
        <v>20</v>
      </c>
      <c r="G3" s="260" t="s">
        <v>75</v>
      </c>
      <c r="H3" s="260">
        <f>IF(G3="Laag",$H$141,IF(G3="Gemiddeld",$H$142,$H$143))</f>
        <v>3</v>
      </c>
      <c r="I3" s="260" t="str">
        <f>IF(J3&lt;=$I$141,"Laag",IF(J3&lt;=$I$142,"Gemiddeld","Hoog"))</f>
        <v>Hoog</v>
      </c>
      <c r="J3" s="260">
        <f t="shared" ref="J3" si="0">+D3*F3*H3</f>
        <v>60</v>
      </c>
      <c r="K3" s="280"/>
      <c r="L3" s="242" t="s">
        <v>49</v>
      </c>
      <c r="M3" s="242" t="s">
        <v>0</v>
      </c>
      <c r="N3" s="242" t="s">
        <v>0</v>
      </c>
      <c r="O3" s="242"/>
      <c r="P3" s="242" t="s">
        <v>0</v>
      </c>
      <c r="Q3" s="242"/>
      <c r="R3" s="250"/>
      <c r="S3" s="158" t="s">
        <v>56</v>
      </c>
      <c r="T3" s="186" t="s">
        <v>96</v>
      </c>
      <c r="U3" s="127"/>
      <c r="V3" s="127"/>
      <c r="W3" s="128" t="s">
        <v>75</v>
      </c>
      <c r="X3" s="212" t="s">
        <v>75</v>
      </c>
      <c r="Y3" s="213"/>
      <c r="Z3" s="215"/>
      <c r="AA3" s="217"/>
    </row>
    <row r="4" spans="1:27" ht="26.4" x14ac:dyDescent="0.25">
      <c r="A4" s="231"/>
      <c r="B4" s="304"/>
      <c r="C4" s="220"/>
      <c r="D4" s="220"/>
      <c r="E4" s="220"/>
      <c r="F4" s="220"/>
      <c r="G4" s="220"/>
      <c r="H4" s="220"/>
      <c r="I4" s="220"/>
      <c r="J4" s="220"/>
      <c r="K4" s="246"/>
      <c r="L4" s="223"/>
      <c r="M4" s="223"/>
      <c r="N4" s="223"/>
      <c r="O4" s="223"/>
      <c r="P4" s="223"/>
      <c r="Q4" s="223"/>
      <c r="R4" s="252"/>
      <c r="S4" s="174" t="s">
        <v>56</v>
      </c>
      <c r="T4" s="175" t="s">
        <v>97</v>
      </c>
      <c r="U4" s="176"/>
      <c r="V4" s="176"/>
      <c r="W4" s="162" t="s">
        <v>75</v>
      </c>
      <c r="X4" s="202"/>
      <c r="Y4" s="214"/>
      <c r="Z4" s="216"/>
      <c r="AA4" s="218"/>
    </row>
    <row r="5" spans="1:27" ht="27" thickBot="1" x14ac:dyDescent="0.3">
      <c r="A5" s="232"/>
      <c r="B5" s="171" t="s">
        <v>85</v>
      </c>
      <c r="C5" s="157" t="s">
        <v>75</v>
      </c>
      <c r="D5" s="157">
        <f>IF(C5="Ja",$D$142,$D$141)</f>
        <v>1</v>
      </c>
      <c r="E5" s="157" t="s">
        <v>75</v>
      </c>
      <c r="F5" s="157">
        <f>IF(E5="Laag",$F$141,IF(E5="Gemiddeld",$F$142,$F$143))</f>
        <v>20</v>
      </c>
      <c r="G5" s="157" t="s">
        <v>75</v>
      </c>
      <c r="H5" s="157">
        <f>IF(G5="Laag",$H$141,IF(G5="Gemiddeld",$H$142,$H$143))</f>
        <v>3</v>
      </c>
      <c r="I5" s="157" t="str">
        <f>IF(J5&lt;=$I$141,"Laag",IF(J5&lt;=$I$142,"Gemiddeld","Hoog"))</f>
        <v>Hoog</v>
      </c>
      <c r="J5" s="157">
        <f t="shared" ref="J5" si="1">+D5*F5*H5</f>
        <v>60</v>
      </c>
      <c r="K5" s="168"/>
      <c r="L5" s="169"/>
      <c r="M5" s="169"/>
      <c r="N5" s="169"/>
      <c r="O5" s="169"/>
      <c r="P5" s="169"/>
      <c r="Q5" s="169"/>
      <c r="R5" s="170"/>
      <c r="S5" s="58" t="s">
        <v>84</v>
      </c>
      <c r="T5" s="118"/>
      <c r="U5" s="119"/>
      <c r="V5" s="119"/>
      <c r="W5" s="74" t="s">
        <v>75</v>
      </c>
      <c r="X5" s="165" t="s">
        <v>75</v>
      </c>
      <c r="Y5" s="171"/>
      <c r="Z5" s="172"/>
      <c r="AA5" s="173"/>
    </row>
    <row r="6" spans="1:27" ht="26.4" x14ac:dyDescent="0.25">
      <c r="A6" s="253" t="s">
        <v>82</v>
      </c>
      <c r="B6" s="256" t="s">
        <v>116</v>
      </c>
      <c r="C6" s="260" t="s">
        <v>75</v>
      </c>
      <c r="D6" s="260">
        <f>IF(C6="Ja",$D$142,$D$141)</f>
        <v>1</v>
      </c>
      <c r="E6" s="260" t="s">
        <v>75</v>
      </c>
      <c r="F6" s="260">
        <f>IF(E6="Laag",$F$141,IF(E6="Gemiddeld",$F$142,$F$143))</f>
        <v>20</v>
      </c>
      <c r="G6" s="260" t="s">
        <v>75</v>
      </c>
      <c r="H6" s="260">
        <f>IF(G6="Laag",$H$141,IF(G6="Gemiddeld",$H$142,$H$143))</f>
        <v>3</v>
      </c>
      <c r="I6" s="260" t="str">
        <f>IF(J6&lt;=$I$141,"Laag",IF(J6&lt;=$I$142,"Gemiddeld","Hoog"))</f>
        <v>Hoog</v>
      </c>
      <c r="J6" s="260">
        <f t="shared" ref="J6:J53" si="2">+D6*F6*H6</f>
        <v>60</v>
      </c>
      <c r="K6" s="60"/>
      <c r="L6" s="239" t="s">
        <v>50</v>
      </c>
      <c r="M6" s="242" t="s">
        <v>0</v>
      </c>
      <c r="N6" s="242" t="s">
        <v>0</v>
      </c>
      <c r="O6" s="242"/>
      <c r="P6" s="242" t="s">
        <v>0</v>
      </c>
      <c r="Q6" s="242"/>
      <c r="R6" s="250"/>
      <c r="S6" s="144" t="s">
        <v>56</v>
      </c>
      <c r="T6" s="116" t="s">
        <v>98</v>
      </c>
      <c r="U6" s="117"/>
      <c r="V6" s="117"/>
      <c r="W6" s="128" t="s">
        <v>75</v>
      </c>
      <c r="X6" s="212" t="s">
        <v>75</v>
      </c>
      <c r="Y6" s="213"/>
      <c r="Z6" s="215"/>
      <c r="AA6" s="217"/>
    </row>
    <row r="7" spans="1:27" ht="39.6" x14ac:dyDescent="0.25">
      <c r="A7" s="254"/>
      <c r="B7" s="257"/>
      <c r="C7" s="224"/>
      <c r="D7" s="224"/>
      <c r="E7" s="224"/>
      <c r="F7" s="224"/>
      <c r="G7" s="224"/>
      <c r="H7" s="224"/>
      <c r="I7" s="224"/>
      <c r="J7" s="224"/>
      <c r="K7" s="21"/>
      <c r="L7" s="240"/>
      <c r="M7" s="222"/>
      <c r="N7" s="222"/>
      <c r="O7" s="222"/>
      <c r="P7" s="222"/>
      <c r="Q7" s="222"/>
      <c r="R7" s="251"/>
      <c r="S7" s="123" t="s">
        <v>56</v>
      </c>
      <c r="T7" s="122" t="s">
        <v>99</v>
      </c>
      <c r="U7" s="120"/>
      <c r="V7" s="120"/>
      <c r="W7" s="121" t="s">
        <v>75</v>
      </c>
      <c r="X7" s="201"/>
      <c r="Y7" s="291"/>
      <c r="Z7" s="292"/>
      <c r="AA7" s="293"/>
    </row>
    <row r="8" spans="1:27" ht="39.6" x14ac:dyDescent="0.25">
      <c r="A8" s="254"/>
      <c r="B8" s="257"/>
      <c r="C8" s="220"/>
      <c r="D8" s="220"/>
      <c r="E8" s="220"/>
      <c r="F8" s="220"/>
      <c r="G8" s="220"/>
      <c r="H8" s="220"/>
      <c r="I8" s="220"/>
      <c r="J8" s="220"/>
      <c r="K8" s="20"/>
      <c r="L8" s="241"/>
      <c r="M8" s="223"/>
      <c r="N8" s="223"/>
      <c r="O8" s="223"/>
      <c r="P8" s="223"/>
      <c r="Q8" s="223"/>
      <c r="R8" s="252"/>
      <c r="S8" s="145" t="s">
        <v>56</v>
      </c>
      <c r="T8" s="66" t="s">
        <v>100</v>
      </c>
      <c r="U8" s="17"/>
      <c r="V8" s="17"/>
      <c r="W8" s="177" t="s">
        <v>75</v>
      </c>
      <c r="X8" s="202"/>
      <c r="Y8" s="214"/>
      <c r="Z8" s="216"/>
      <c r="AA8" s="218"/>
    </row>
    <row r="9" spans="1:27" ht="26.4" x14ac:dyDescent="0.25">
      <c r="A9" s="254"/>
      <c r="B9" s="25" t="s">
        <v>29</v>
      </c>
      <c r="C9" s="75" t="s">
        <v>75</v>
      </c>
      <c r="D9" s="75">
        <f>IF(C9="Ja",$D$142,$D$141)</f>
        <v>1</v>
      </c>
      <c r="E9" s="75" t="s">
        <v>75</v>
      </c>
      <c r="F9" s="75">
        <f>IF(E9="Laag",$F$141,IF(E9="Gemiddeld",$F$142,$F$143))</f>
        <v>20</v>
      </c>
      <c r="G9" s="75" t="s">
        <v>75</v>
      </c>
      <c r="H9" s="75">
        <f>IF(G9="Laag",$H$141,IF(G9="Gemiddeld",$H$142,$H$143))</f>
        <v>3</v>
      </c>
      <c r="I9" s="75" t="str">
        <f>IF(J9&lt;=$I$141,"Laag",IF(J9&lt;=$I$142,"Gemiddeld","Hoog"))</f>
        <v>Hoog</v>
      </c>
      <c r="J9" s="76">
        <f t="shared" ref="J9" si="3">+D9*F9*H9</f>
        <v>60</v>
      </c>
      <c r="K9" s="15"/>
      <c r="L9" s="19"/>
      <c r="M9" s="18"/>
      <c r="N9" s="18"/>
      <c r="O9" s="18"/>
      <c r="P9" s="18"/>
      <c r="Q9" s="18"/>
      <c r="R9" s="23"/>
      <c r="S9" s="135" t="s">
        <v>56</v>
      </c>
      <c r="T9" s="14" t="s">
        <v>11</v>
      </c>
      <c r="U9" s="18"/>
      <c r="V9" s="18"/>
      <c r="W9" s="19" t="s">
        <v>75</v>
      </c>
      <c r="X9" s="146" t="s">
        <v>75</v>
      </c>
      <c r="Y9" s="102"/>
      <c r="Z9" s="29"/>
      <c r="AA9" s="83"/>
    </row>
    <row r="10" spans="1:27" ht="27" thickBot="1" x14ac:dyDescent="0.3">
      <c r="A10" s="255"/>
      <c r="B10" s="67" t="s">
        <v>85</v>
      </c>
      <c r="C10" s="157" t="s">
        <v>75</v>
      </c>
      <c r="D10" s="77">
        <f>IF(C10="Ja",$D$142,$D$141)</f>
        <v>1</v>
      </c>
      <c r="E10" s="157" t="s">
        <v>75</v>
      </c>
      <c r="F10" s="77">
        <f>IF(E10="Laag",$F$141,IF(E10="Gemiddeld",$F$142,$F$143))</f>
        <v>20</v>
      </c>
      <c r="G10" s="157" t="s">
        <v>75</v>
      </c>
      <c r="H10" s="77">
        <f>IF(G10="Laag",$H$141,IF(G10="Gemiddeld",$H$142,$H$143))</f>
        <v>3</v>
      </c>
      <c r="I10" s="157" t="str">
        <f>IF(J10&lt;=$I$141,"Laag",IF(J10&lt;=$I$142,"Gemiddeld","Hoog"))</f>
        <v>Hoog</v>
      </c>
      <c r="J10" s="78">
        <f t="shared" si="2"/>
        <v>60</v>
      </c>
      <c r="K10" s="63"/>
      <c r="L10" s="64"/>
      <c r="M10" s="64"/>
      <c r="N10" s="64"/>
      <c r="O10" s="64"/>
      <c r="P10" s="64"/>
      <c r="Q10" s="64"/>
      <c r="R10" s="65"/>
      <c r="S10" s="59" t="s">
        <v>84</v>
      </c>
      <c r="T10" s="68"/>
      <c r="U10" s="64"/>
      <c r="V10" s="64"/>
      <c r="W10" s="134" t="s">
        <v>75</v>
      </c>
      <c r="X10" s="165" t="s">
        <v>75</v>
      </c>
      <c r="Y10" s="103"/>
      <c r="Z10" s="69"/>
      <c r="AA10" s="84"/>
    </row>
    <row r="11" spans="1:27" ht="26.4" x14ac:dyDescent="0.25">
      <c r="A11" s="247" t="s">
        <v>86</v>
      </c>
      <c r="B11" s="258" t="s">
        <v>10</v>
      </c>
      <c r="C11" s="260" t="s">
        <v>75</v>
      </c>
      <c r="D11" s="260">
        <f>IF(C11="Ja",$D$142,$D$141)</f>
        <v>1</v>
      </c>
      <c r="E11" s="260" t="s">
        <v>75</v>
      </c>
      <c r="F11" s="260">
        <f>IF(E11="Laag",$F$141,IF(E11="Gemiddeld",$F$142,$F$143))</f>
        <v>20</v>
      </c>
      <c r="G11" s="260" t="s">
        <v>75</v>
      </c>
      <c r="H11" s="260">
        <f>IF(G11="Laag",$H$141,IF(G11="Gemiddeld",$H$142,$H$143))</f>
        <v>3</v>
      </c>
      <c r="I11" s="260" t="str">
        <f>IF(J11&lt;=$I$141,"Laag",IF(J11&lt;=$I$142,"Gemiddeld","Hoog"))</f>
        <v>Hoog</v>
      </c>
      <c r="J11" s="260">
        <f t="shared" si="2"/>
        <v>60</v>
      </c>
      <c r="K11" s="280"/>
      <c r="L11" s="242"/>
      <c r="M11" s="242"/>
      <c r="N11" s="242"/>
      <c r="O11" s="242"/>
      <c r="P11" s="242"/>
      <c r="Q11" s="242"/>
      <c r="R11" s="250"/>
      <c r="S11" s="125" t="s">
        <v>56</v>
      </c>
      <c r="T11" s="126" t="s">
        <v>6</v>
      </c>
      <c r="U11" s="127"/>
      <c r="V11" s="127"/>
      <c r="W11" s="128" t="s">
        <v>75</v>
      </c>
      <c r="X11" s="212" t="s">
        <v>75</v>
      </c>
      <c r="Y11" s="213"/>
      <c r="Z11" s="215"/>
      <c r="AA11" s="217"/>
    </row>
    <row r="12" spans="1:27" ht="26.4" x14ac:dyDescent="0.25">
      <c r="A12" s="248"/>
      <c r="B12" s="259"/>
      <c r="C12" s="220"/>
      <c r="D12" s="220"/>
      <c r="E12" s="220"/>
      <c r="F12" s="220"/>
      <c r="G12" s="220"/>
      <c r="H12" s="220"/>
      <c r="I12" s="220"/>
      <c r="J12" s="220"/>
      <c r="K12" s="246"/>
      <c r="L12" s="223"/>
      <c r="M12" s="223"/>
      <c r="N12" s="223"/>
      <c r="O12" s="223"/>
      <c r="P12" s="223"/>
      <c r="Q12" s="223"/>
      <c r="R12" s="252"/>
      <c r="S12" s="145" t="s">
        <v>56</v>
      </c>
      <c r="T12" s="124" t="s">
        <v>39</v>
      </c>
      <c r="U12" s="17"/>
      <c r="V12" s="17"/>
      <c r="W12" s="177" t="s">
        <v>75</v>
      </c>
      <c r="X12" s="202"/>
      <c r="Y12" s="214"/>
      <c r="Z12" s="216"/>
      <c r="AA12" s="218"/>
    </row>
    <row r="13" spans="1:27" ht="26.4" x14ac:dyDescent="0.25">
      <c r="A13" s="248"/>
      <c r="B13" s="26" t="s">
        <v>21</v>
      </c>
      <c r="C13" s="75" t="s">
        <v>75</v>
      </c>
      <c r="D13" s="75">
        <f>IF(C13="Ja",$D$142,$D$141)</f>
        <v>1</v>
      </c>
      <c r="E13" s="75" t="s">
        <v>75</v>
      </c>
      <c r="F13" s="75">
        <f>IF(E13="Laag",$F$141,IF(E13="Gemiddeld",$F$142,$F$143))</f>
        <v>20</v>
      </c>
      <c r="G13" s="75" t="s">
        <v>75</v>
      </c>
      <c r="H13" s="75">
        <f>IF(G13="Laag",$H$141,IF(G13="Gemiddeld",$H$142,$H$143))</f>
        <v>3</v>
      </c>
      <c r="I13" s="75" t="str">
        <f>IF(J13&lt;=$I$141,"Laag",IF(J13&lt;=$I$142,"Gemiddeld","Hoog"))</f>
        <v>Hoog</v>
      </c>
      <c r="J13" s="76">
        <f t="shared" si="2"/>
        <v>60</v>
      </c>
      <c r="K13" s="20"/>
      <c r="L13" s="18"/>
      <c r="M13" s="18"/>
      <c r="N13" s="18"/>
      <c r="O13" s="18"/>
      <c r="P13" s="18"/>
      <c r="Q13" s="18"/>
      <c r="R13" s="23"/>
      <c r="S13" s="135" t="s">
        <v>56</v>
      </c>
      <c r="T13" s="10" t="s">
        <v>101</v>
      </c>
      <c r="U13" s="18"/>
      <c r="V13" s="18"/>
      <c r="W13" s="19" t="s">
        <v>75</v>
      </c>
      <c r="X13" s="146" t="s">
        <v>75</v>
      </c>
      <c r="Y13" s="102"/>
      <c r="Z13" s="29"/>
      <c r="AA13" s="83"/>
    </row>
    <row r="14" spans="1:27" ht="26.4" x14ac:dyDescent="0.25">
      <c r="A14" s="248"/>
      <c r="B14" s="243" t="s">
        <v>26</v>
      </c>
      <c r="C14" s="219" t="s">
        <v>75</v>
      </c>
      <c r="D14" s="219">
        <f>IF(C14="Ja",$D$142,$D$141)</f>
        <v>1</v>
      </c>
      <c r="E14" s="219" t="s">
        <v>75</v>
      </c>
      <c r="F14" s="219">
        <f>IF(E14="Laag",$F$141,IF(E14="Gemiddeld",$F$142,$F$143))</f>
        <v>20</v>
      </c>
      <c r="G14" s="219" t="s">
        <v>75</v>
      </c>
      <c r="H14" s="219">
        <f>IF(G14="Laag",$H$141,IF(G14="Gemiddeld",$H$142,$H$143))</f>
        <v>3</v>
      </c>
      <c r="I14" s="219" t="str">
        <f>IF(J14&lt;=$I$141,"Laag",IF(J14&lt;=$I$142,"Gemiddeld","Hoog"))</f>
        <v>Hoog</v>
      </c>
      <c r="J14" s="219">
        <f t="shared" si="2"/>
        <v>60</v>
      </c>
      <c r="K14" s="244"/>
      <c r="L14" s="221"/>
      <c r="M14" s="221"/>
      <c r="N14" s="221"/>
      <c r="O14" s="221"/>
      <c r="P14" s="221"/>
      <c r="Q14" s="221"/>
      <c r="R14" s="276"/>
      <c r="S14" s="135" t="s">
        <v>56</v>
      </c>
      <c r="T14" s="187" t="s">
        <v>33</v>
      </c>
      <c r="U14" s="16"/>
      <c r="V14" s="16"/>
      <c r="W14" s="140" t="s">
        <v>75</v>
      </c>
      <c r="X14" s="200" t="s">
        <v>75</v>
      </c>
      <c r="Y14" s="294"/>
      <c r="Z14" s="295"/>
      <c r="AA14" s="296"/>
    </row>
    <row r="15" spans="1:27" ht="26.4" x14ac:dyDescent="0.25">
      <c r="A15" s="248"/>
      <c r="B15" s="243"/>
      <c r="C15" s="224"/>
      <c r="D15" s="224"/>
      <c r="E15" s="224"/>
      <c r="F15" s="224"/>
      <c r="G15" s="224"/>
      <c r="H15" s="224"/>
      <c r="I15" s="224"/>
      <c r="J15" s="224"/>
      <c r="K15" s="245"/>
      <c r="L15" s="222"/>
      <c r="M15" s="222"/>
      <c r="N15" s="222"/>
      <c r="O15" s="222"/>
      <c r="P15" s="222"/>
      <c r="Q15" s="222"/>
      <c r="R15" s="251"/>
      <c r="S15" s="123" t="s">
        <v>56</v>
      </c>
      <c r="T15" s="129" t="s">
        <v>30</v>
      </c>
      <c r="U15" s="120"/>
      <c r="V15" s="120"/>
      <c r="W15" s="134" t="s">
        <v>75</v>
      </c>
      <c r="X15" s="201"/>
      <c r="Y15" s="291"/>
      <c r="Z15" s="292"/>
      <c r="AA15" s="293"/>
    </row>
    <row r="16" spans="1:27" ht="26.4" x14ac:dyDescent="0.25">
      <c r="A16" s="248"/>
      <c r="B16" s="243"/>
      <c r="C16" s="224"/>
      <c r="D16" s="224"/>
      <c r="E16" s="224"/>
      <c r="F16" s="224"/>
      <c r="G16" s="224"/>
      <c r="H16" s="224"/>
      <c r="I16" s="224"/>
      <c r="J16" s="224"/>
      <c r="K16" s="245"/>
      <c r="L16" s="222"/>
      <c r="M16" s="222"/>
      <c r="N16" s="222"/>
      <c r="O16" s="222"/>
      <c r="P16" s="222"/>
      <c r="Q16" s="222"/>
      <c r="R16" s="251"/>
      <c r="S16" s="123" t="s">
        <v>56</v>
      </c>
      <c r="T16" s="129" t="s">
        <v>102</v>
      </c>
      <c r="U16" s="120"/>
      <c r="V16" s="120"/>
      <c r="W16" s="134" t="s">
        <v>75</v>
      </c>
      <c r="X16" s="201"/>
      <c r="Y16" s="291"/>
      <c r="Z16" s="292"/>
      <c r="AA16" s="293"/>
    </row>
    <row r="17" spans="1:27" ht="26.4" x14ac:dyDescent="0.25">
      <c r="A17" s="248"/>
      <c r="B17" s="243"/>
      <c r="C17" s="220"/>
      <c r="D17" s="220"/>
      <c r="E17" s="220"/>
      <c r="F17" s="220"/>
      <c r="G17" s="220"/>
      <c r="H17" s="220"/>
      <c r="I17" s="220"/>
      <c r="J17" s="220"/>
      <c r="K17" s="246"/>
      <c r="L17" s="223"/>
      <c r="M17" s="223"/>
      <c r="N17" s="223"/>
      <c r="O17" s="223"/>
      <c r="P17" s="223"/>
      <c r="Q17" s="223"/>
      <c r="R17" s="252"/>
      <c r="S17" s="136" t="s">
        <v>56</v>
      </c>
      <c r="T17" s="199" t="s">
        <v>115</v>
      </c>
      <c r="U17" s="17"/>
      <c r="V17" s="17"/>
      <c r="W17" s="163" t="s">
        <v>75</v>
      </c>
      <c r="X17" s="202"/>
      <c r="Y17" s="214"/>
      <c r="Z17" s="216"/>
      <c r="AA17" s="218"/>
    </row>
    <row r="18" spans="1:27" ht="26.4" x14ac:dyDescent="0.25">
      <c r="A18" s="248"/>
      <c r="B18" s="198" t="s">
        <v>27</v>
      </c>
      <c r="C18" s="191" t="s">
        <v>75</v>
      </c>
      <c r="D18" s="191">
        <f>IF(C18="Ja",$D$142,$D$141)</f>
        <v>1</v>
      </c>
      <c r="E18" s="191" t="s">
        <v>75</v>
      </c>
      <c r="F18" s="191">
        <f>IF(E18="Laag",$F$141,IF(E18="Gemiddeld",$F$142,$F$143))</f>
        <v>20</v>
      </c>
      <c r="G18" s="191" t="s">
        <v>75</v>
      </c>
      <c r="H18" s="191">
        <f>IF(G18="Laag",$H$141,IF(G18="Gemiddeld",$H$142,$H$143))</f>
        <v>3</v>
      </c>
      <c r="I18" s="191" t="str">
        <f>IF(J18&lt;=$I$141,"Laag",IF(J18&lt;=$I$142,"Gemiddeld","Hoog"))</f>
        <v>Hoog</v>
      </c>
      <c r="J18" s="191">
        <f t="shared" si="2"/>
        <v>60</v>
      </c>
      <c r="K18" s="192"/>
      <c r="L18" s="197"/>
      <c r="M18" s="189"/>
      <c r="N18" s="189"/>
      <c r="O18" s="189"/>
      <c r="P18" s="189"/>
      <c r="Q18" s="189"/>
      <c r="R18" s="190"/>
      <c r="S18" s="131" t="s">
        <v>56</v>
      </c>
      <c r="T18" s="132" t="s">
        <v>103</v>
      </c>
      <c r="U18" s="133"/>
      <c r="V18" s="133"/>
      <c r="W18" s="140" t="s">
        <v>75</v>
      </c>
      <c r="X18" s="193" t="s">
        <v>75</v>
      </c>
      <c r="Y18" s="194"/>
      <c r="Z18" s="195"/>
      <c r="AA18" s="196"/>
    </row>
    <row r="19" spans="1:27" ht="26.4" x14ac:dyDescent="0.25">
      <c r="A19" s="248"/>
      <c r="B19" s="243" t="s">
        <v>28</v>
      </c>
      <c r="C19" s="219" t="s">
        <v>75</v>
      </c>
      <c r="D19" s="219">
        <f>IF(C19="Ja",$D$142,$D$141)</f>
        <v>1</v>
      </c>
      <c r="E19" s="219" t="s">
        <v>75</v>
      </c>
      <c r="F19" s="219">
        <f>IF(E19="Laag",$F$141,IF(E19="Gemiddeld",$F$142,$F$143))</f>
        <v>20</v>
      </c>
      <c r="G19" s="219" t="s">
        <v>75</v>
      </c>
      <c r="H19" s="219">
        <f>IF(G19="Laag",$H$141,IF(G19="Gemiddeld",$H$142,$H$143))</f>
        <v>3</v>
      </c>
      <c r="I19" s="219" t="str">
        <f>IF(J19&lt;=$I$141,"Laag",IF(J19&lt;=$I$142,"Gemiddeld","Hoog"))</f>
        <v>Hoog</v>
      </c>
      <c r="J19" s="219">
        <f t="shared" si="2"/>
        <v>60</v>
      </c>
      <c r="K19" s="244"/>
      <c r="L19" s="277"/>
      <c r="M19" s="270"/>
      <c r="N19" s="270"/>
      <c r="O19" s="270"/>
      <c r="P19" s="270"/>
      <c r="Q19" s="270"/>
      <c r="R19" s="273"/>
      <c r="S19" s="137" t="s">
        <v>56</v>
      </c>
      <c r="T19" s="138" t="s">
        <v>31</v>
      </c>
      <c r="U19" s="139"/>
      <c r="V19" s="139"/>
      <c r="W19" s="140" t="s">
        <v>75</v>
      </c>
      <c r="X19" s="200" t="s">
        <v>75</v>
      </c>
      <c r="Y19" s="297"/>
      <c r="Z19" s="206"/>
      <c r="AA19" s="209"/>
    </row>
    <row r="20" spans="1:27" ht="26.4" x14ac:dyDescent="0.25">
      <c r="A20" s="248"/>
      <c r="B20" s="243"/>
      <c r="C20" s="224"/>
      <c r="D20" s="224"/>
      <c r="E20" s="224"/>
      <c r="F20" s="224"/>
      <c r="G20" s="224"/>
      <c r="H20" s="224"/>
      <c r="I20" s="224"/>
      <c r="J20" s="224"/>
      <c r="K20" s="245"/>
      <c r="L20" s="278"/>
      <c r="M20" s="271"/>
      <c r="N20" s="271"/>
      <c r="O20" s="271"/>
      <c r="P20" s="271"/>
      <c r="Q20" s="271"/>
      <c r="R20" s="274"/>
      <c r="S20" s="123" t="s">
        <v>56</v>
      </c>
      <c r="T20" s="129" t="s">
        <v>30</v>
      </c>
      <c r="U20" s="120"/>
      <c r="V20" s="120"/>
      <c r="W20" s="134" t="s">
        <v>75</v>
      </c>
      <c r="X20" s="201"/>
      <c r="Y20" s="298"/>
      <c r="Z20" s="207"/>
      <c r="AA20" s="210"/>
    </row>
    <row r="21" spans="1:27" ht="39.6" x14ac:dyDescent="0.25">
      <c r="A21" s="248"/>
      <c r="B21" s="243"/>
      <c r="C21" s="220"/>
      <c r="D21" s="220"/>
      <c r="E21" s="220"/>
      <c r="F21" s="220"/>
      <c r="G21" s="220"/>
      <c r="H21" s="220"/>
      <c r="I21" s="220"/>
      <c r="J21" s="220"/>
      <c r="K21" s="246"/>
      <c r="L21" s="279"/>
      <c r="M21" s="272"/>
      <c r="N21" s="272"/>
      <c r="O21" s="272"/>
      <c r="P21" s="272"/>
      <c r="Q21" s="272"/>
      <c r="R21" s="275"/>
      <c r="S21" s="136" t="s">
        <v>56</v>
      </c>
      <c r="T21" s="188" t="s">
        <v>34</v>
      </c>
      <c r="U21" s="17"/>
      <c r="V21" s="17"/>
      <c r="W21" s="163" t="s">
        <v>75</v>
      </c>
      <c r="X21" s="202"/>
      <c r="Y21" s="299"/>
      <c r="Z21" s="208"/>
      <c r="AA21" s="211"/>
    </row>
    <row r="22" spans="1:27" ht="26.4" customHeight="1" x14ac:dyDescent="0.25">
      <c r="A22" s="248"/>
      <c r="B22" s="261" t="s">
        <v>88</v>
      </c>
      <c r="C22" s="219" t="s">
        <v>75</v>
      </c>
      <c r="D22" s="219">
        <f>IF(C22="Ja",$D$142,$D$141)</f>
        <v>1</v>
      </c>
      <c r="E22" s="219" t="s">
        <v>75</v>
      </c>
      <c r="F22" s="219">
        <f>IF(E22="Laag",$F$141,IF(E22="Gemiddeld",$F$142,$F$143))</f>
        <v>20</v>
      </c>
      <c r="G22" s="219" t="s">
        <v>75</v>
      </c>
      <c r="H22" s="219">
        <f>IF(G22="Laag",$H$141,IF(G22="Gemiddeld",$H$142,$H$143))</f>
        <v>3</v>
      </c>
      <c r="I22" s="219" t="str">
        <f>IF(J22&lt;=$I$141,"Laag",IF(J22&lt;=$I$142,"Gemiddeld","Hoog"))</f>
        <v>Hoog</v>
      </c>
      <c r="J22" s="219">
        <f>+D22*F22*H22</f>
        <v>60</v>
      </c>
      <c r="K22" s="153"/>
      <c r="L22" s="154"/>
      <c r="M22" s="155"/>
      <c r="N22" s="155"/>
      <c r="O22" s="155"/>
      <c r="P22" s="155"/>
      <c r="Q22" s="155"/>
      <c r="R22" s="156"/>
      <c r="S22" s="281" t="s">
        <v>56</v>
      </c>
      <c r="T22" s="284" t="s">
        <v>104</v>
      </c>
      <c r="U22" s="152"/>
      <c r="V22" s="152"/>
      <c r="W22" s="287" t="s">
        <v>75</v>
      </c>
      <c r="X22" s="200" t="s">
        <v>75</v>
      </c>
      <c r="Y22" s="149"/>
      <c r="Z22" s="150"/>
      <c r="AA22" s="151"/>
    </row>
    <row r="23" spans="1:27" x14ac:dyDescent="0.25">
      <c r="A23" s="248"/>
      <c r="B23" s="262"/>
      <c r="C23" s="224"/>
      <c r="D23" s="224"/>
      <c r="E23" s="224"/>
      <c r="F23" s="224"/>
      <c r="G23" s="224"/>
      <c r="H23" s="224"/>
      <c r="I23" s="224"/>
      <c r="J23" s="224"/>
      <c r="K23" s="153"/>
      <c r="L23" s="154"/>
      <c r="M23" s="155"/>
      <c r="N23" s="155"/>
      <c r="O23" s="155"/>
      <c r="P23" s="155"/>
      <c r="Q23" s="155"/>
      <c r="R23" s="156"/>
      <c r="S23" s="282"/>
      <c r="T23" s="285"/>
      <c r="U23" s="152"/>
      <c r="V23" s="152"/>
      <c r="W23" s="240"/>
      <c r="X23" s="201"/>
      <c r="Y23" s="149"/>
      <c r="Z23" s="150"/>
      <c r="AA23" s="151"/>
    </row>
    <row r="24" spans="1:27" x14ac:dyDescent="0.25">
      <c r="A24" s="248"/>
      <c r="B24" s="263"/>
      <c r="C24" s="220"/>
      <c r="D24" s="220"/>
      <c r="E24" s="220"/>
      <c r="F24" s="220"/>
      <c r="G24" s="220"/>
      <c r="H24" s="220"/>
      <c r="I24" s="220"/>
      <c r="J24" s="220"/>
      <c r="K24" s="153"/>
      <c r="L24" s="154"/>
      <c r="M24" s="155"/>
      <c r="N24" s="155"/>
      <c r="O24" s="155"/>
      <c r="P24" s="155"/>
      <c r="Q24" s="155"/>
      <c r="R24" s="156"/>
      <c r="S24" s="283"/>
      <c r="T24" s="286"/>
      <c r="U24" s="152"/>
      <c r="V24" s="152"/>
      <c r="W24" s="241"/>
      <c r="X24" s="202"/>
      <c r="Y24" s="149"/>
      <c r="Z24" s="150"/>
      <c r="AA24" s="151"/>
    </row>
    <row r="25" spans="1:27" ht="26.4" x14ac:dyDescent="0.25">
      <c r="A25" s="248"/>
      <c r="B25" s="243" t="s">
        <v>40</v>
      </c>
      <c r="C25" s="219" t="s">
        <v>75</v>
      </c>
      <c r="D25" s="219">
        <f>IF(C25="Ja",$D$142,$D$141)</f>
        <v>1</v>
      </c>
      <c r="E25" s="219" t="s">
        <v>75</v>
      </c>
      <c r="F25" s="219">
        <f>IF(E25="Laag",$F$141,IF(E25="Gemiddeld",$F$142,$F$143))</f>
        <v>20</v>
      </c>
      <c r="G25" s="219" t="s">
        <v>75</v>
      </c>
      <c r="H25" s="219">
        <f>IF(G25="Laag",$H$141,IF(G25="Gemiddeld",$H$142,$H$143))</f>
        <v>3</v>
      </c>
      <c r="I25" s="219" t="str">
        <f>IF(J25&lt;=$I$141,"Laag",IF(J25&lt;=$I$142,"Gemiddeld","Hoog"))</f>
        <v>Hoog</v>
      </c>
      <c r="J25" s="219">
        <f t="shared" si="2"/>
        <v>60</v>
      </c>
      <c r="K25" s="244"/>
      <c r="L25" s="221"/>
      <c r="M25" s="221"/>
      <c r="N25" s="221"/>
      <c r="O25" s="221"/>
      <c r="P25" s="221"/>
      <c r="Q25" s="221"/>
      <c r="R25" s="276"/>
      <c r="S25" s="137" t="s">
        <v>56</v>
      </c>
      <c r="T25" s="138" t="s">
        <v>13</v>
      </c>
      <c r="U25" s="141"/>
      <c r="V25" s="141"/>
      <c r="W25" s="140" t="s">
        <v>75</v>
      </c>
      <c r="X25" s="200" t="s">
        <v>75</v>
      </c>
      <c r="Y25" s="294"/>
      <c r="Z25" s="295"/>
      <c r="AA25" s="296"/>
    </row>
    <row r="26" spans="1:27" ht="26.4" x14ac:dyDescent="0.25">
      <c r="A26" s="248"/>
      <c r="B26" s="243"/>
      <c r="C26" s="220"/>
      <c r="D26" s="220"/>
      <c r="E26" s="220"/>
      <c r="F26" s="220"/>
      <c r="G26" s="220"/>
      <c r="H26" s="220"/>
      <c r="I26" s="220"/>
      <c r="J26" s="220"/>
      <c r="K26" s="246"/>
      <c r="L26" s="223"/>
      <c r="M26" s="223"/>
      <c r="N26" s="223"/>
      <c r="O26" s="223"/>
      <c r="P26" s="223"/>
      <c r="Q26" s="223"/>
      <c r="R26" s="252"/>
      <c r="S26" s="136" t="s">
        <v>56</v>
      </c>
      <c r="T26" s="72" t="s">
        <v>12</v>
      </c>
      <c r="U26" s="17"/>
      <c r="V26" s="17"/>
      <c r="W26" s="163" t="s">
        <v>75</v>
      </c>
      <c r="X26" s="202"/>
      <c r="Y26" s="214"/>
      <c r="Z26" s="216"/>
      <c r="AA26" s="218"/>
    </row>
    <row r="27" spans="1:27" ht="26.4" x14ac:dyDescent="0.25">
      <c r="A27" s="248"/>
      <c r="B27" s="27" t="s">
        <v>23</v>
      </c>
      <c r="C27" s="75" t="s">
        <v>75</v>
      </c>
      <c r="D27" s="75">
        <f>IF(C27="Ja",$D$142,$D$141)</f>
        <v>1</v>
      </c>
      <c r="E27" s="75" t="s">
        <v>75</v>
      </c>
      <c r="F27" s="75">
        <f>IF(E27="Laag",$F$141,IF(E27="Gemiddeld",$F$142,$F$143))</f>
        <v>20</v>
      </c>
      <c r="G27" s="75" t="s">
        <v>75</v>
      </c>
      <c r="H27" s="75">
        <f>IF(G27="Laag",$H$141,IF(G27="Gemiddeld",$H$142,$H$143))</f>
        <v>3</v>
      </c>
      <c r="I27" s="75" t="str">
        <f>IF(J27&lt;=$I$141,"Laag",IF(J27&lt;=$I$142,"Gemiddeld","Hoog"))</f>
        <v>Hoog</v>
      </c>
      <c r="J27" s="76">
        <f t="shared" si="2"/>
        <v>60</v>
      </c>
      <c r="K27" s="15"/>
      <c r="L27" s="18"/>
      <c r="M27" s="18"/>
      <c r="N27" s="18"/>
      <c r="O27" s="18"/>
      <c r="P27" s="18"/>
      <c r="Q27" s="18"/>
      <c r="R27" s="23"/>
      <c r="S27" s="135" t="s">
        <v>58</v>
      </c>
      <c r="T27" s="11" t="s">
        <v>14</v>
      </c>
      <c r="U27" s="18"/>
      <c r="V27" s="18"/>
      <c r="W27" s="19" t="s">
        <v>75</v>
      </c>
      <c r="X27" s="146" t="s">
        <v>75</v>
      </c>
      <c r="Y27" s="102"/>
      <c r="Z27" s="29"/>
      <c r="AA27" s="83"/>
    </row>
    <row r="28" spans="1:27" ht="27" thickBot="1" x14ac:dyDescent="0.3">
      <c r="A28" s="249"/>
      <c r="B28" s="67" t="s">
        <v>85</v>
      </c>
      <c r="C28" s="157" t="s">
        <v>75</v>
      </c>
      <c r="D28" s="77">
        <f>IF(C28="Ja",$D$142,$D$141)</f>
        <v>1</v>
      </c>
      <c r="E28" s="157" t="s">
        <v>75</v>
      </c>
      <c r="F28" s="77">
        <f>IF(E28="Laag",$F$141,IF(E28="Gemiddeld",$F$142,$F$143))</f>
        <v>20</v>
      </c>
      <c r="G28" s="157" t="s">
        <v>75</v>
      </c>
      <c r="H28" s="77">
        <f>IF(G28="Laag",$H$141,IF(G28="Gemiddeld",$H$142,$H$143))</f>
        <v>3</v>
      </c>
      <c r="I28" s="157" t="str">
        <f>IF(J28&lt;=$I$141,"Laag",IF(J28&lt;=$I$142,"Gemiddeld","Hoog"))</f>
        <v>Hoog</v>
      </c>
      <c r="J28" s="167">
        <f t="shared" ref="J28" si="4">+D28*F28*H28</f>
        <v>60</v>
      </c>
      <c r="K28" s="63"/>
      <c r="L28" s="159"/>
      <c r="M28" s="64"/>
      <c r="N28" s="64"/>
      <c r="O28" s="64"/>
      <c r="P28" s="64"/>
      <c r="Q28" s="64"/>
      <c r="R28" s="65"/>
      <c r="S28" s="59" t="s">
        <v>84</v>
      </c>
      <c r="T28" s="68"/>
      <c r="U28" s="64"/>
      <c r="V28" s="64"/>
      <c r="W28" s="134" t="s">
        <v>75</v>
      </c>
      <c r="X28" s="165" t="s">
        <v>75</v>
      </c>
      <c r="Y28" s="103"/>
      <c r="Z28" s="69"/>
      <c r="AA28" s="84"/>
    </row>
    <row r="29" spans="1:27" ht="26.4" x14ac:dyDescent="0.25">
      <c r="A29" s="247" t="s">
        <v>83</v>
      </c>
      <c r="B29" s="88" t="s">
        <v>95</v>
      </c>
      <c r="C29" s="85" t="s">
        <v>75</v>
      </c>
      <c r="D29" s="85">
        <f>IF(C29="Ja",$D$142,$D$141)</f>
        <v>1</v>
      </c>
      <c r="E29" s="85" t="s">
        <v>75</v>
      </c>
      <c r="F29" s="85">
        <f>IF(E29="Laag",$F$141,IF(E29="Gemiddeld",$F$142,$F$143))</f>
        <v>20</v>
      </c>
      <c r="G29" s="85" t="s">
        <v>75</v>
      </c>
      <c r="H29" s="85">
        <f>IF(G29="Laag",$H$141,IF(G29="Gemiddeld",$H$142,$H$143))</f>
        <v>3</v>
      </c>
      <c r="I29" s="85" t="str">
        <f>IF(J29&lt;=$I$141,"Laag",IF(J29&lt;=$I$142,"Gemiddeld","Hoog"))</f>
        <v>Hoog</v>
      </c>
      <c r="J29" s="86">
        <f t="shared" si="2"/>
        <v>60</v>
      </c>
      <c r="K29" s="60"/>
      <c r="L29" s="61"/>
      <c r="M29" s="61"/>
      <c r="N29" s="61"/>
      <c r="O29" s="61"/>
      <c r="P29" s="61"/>
      <c r="Q29" s="61"/>
      <c r="R29" s="62"/>
      <c r="S29" s="144" t="s">
        <v>56</v>
      </c>
      <c r="T29" s="87" t="s">
        <v>37</v>
      </c>
      <c r="U29" s="61"/>
      <c r="V29" s="61"/>
      <c r="W29" s="80" t="s">
        <v>75</v>
      </c>
      <c r="X29" s="148" t="s">
        <v>75</v>
      </c>
      <c r="Y29" s="101"/>
      <c r="Z29" s="81"/>
      <c r="AA29" s="82"/>
    </row>
    <row r="30" spans="1:27" ht="26.4" customHeight="1" x14ac:dyDescent="0.25">
      <c r="A30" s="248"/>
      <c r="B30" s="70" t="s">
        <v>15</v>
      </c>
      <c r="C30" s="219" t="s">
        <v>75</v>
      </c>
      <c r="D30" s="219">
        <f>IF(C30="Ja",$D$142,$D$141)</f>
        <v>1</v>
      </c>
      <c r="E30" s="219" t="s">
        <v>75</v>
      </c>
      <c r="F30" s="219">
        <f>IF(E30="Laag",$F$141,IF(E30="Gemiddeld",$F$142,$F$143))</f>
        <v>20</v>
      </c>
      <c r="G30" s="219" t="s">
        <v>75</v>
      </c>
      <c r="H30" s="219">
        <f>IF(G30="Laag",$H$141,IF(G30="Gemiddeld",$H$142,$H$143))</f>
        <v>3</v>
      </c>
      <c r="I30" s="219" t="str">
        <f>IF(J30&lt;=$I$141,"Laag",IF(J30&lt;=$I$142,"Gemiddeld","Hoog"))</f>
        <v>Hoog</v>
      </c>
      <c r="J30" s="219">
        <f t="shared" si="2"/>
        <v>60</v>
      </c>
      <c r="K30" s="244"/>
      <c r="L30" s="221"/>
      <c r="M30" s="221"/>
      <c r="N30" s="221"/>
      <c r="O30" s="221"/>
      <c r="P30" s="221"/>
      <c r="Q30" s="221"/>
      <c r="R30" s="276"/>
      <c r="S30" s="137" t="s">
        <v>59</v>
      </c>
      <c r="T30" s="138" t="s">
        <v>16</v>
      </c>
      <c r="U30" s="141"/>
      <c r="V30" s="141"/>
      <c r="W30" s="140" t="s">
        <v>75</v>
      </c>
      <c r="X30" s="200" t="s">
        <v>75</v>
      </c>
      <c r="Y30" s="294"/>
      <c r="Z30" s="295"/>
      <c r="AA30" s="296"/>
    </row>
    <row r="31" spans="1:27" ht="26.4" x14ac:dyDescent="0.25">
      <c r="A31" s="248"/>
      <c r="B31" s="71"/>
      <c r="C31" s="220"/>
      <c r="D31" s="220"/>
      <c r="E31" s="220"/>
      <c r="F31" s="220"/>
      <c r="G31" s="220"/>
      <c r="H31" s="220"/>
      <c r="I31" s="220"/>
      <c r="J31" s="220"/>
      <c r="K31" s="246"/>
      <c r="L31" s="223"/>
      <c r="M31" s="223"/>
      <c r="N31" s="223"/>
      <c r="O31" s="223"/>
      <c r="P31" s="223"/>
      <c r="Q31" s="223"/>
      <c r="R31" s="252"/>
      <c r="S31" s="145" t="s">
        <v>57</v>
      </c>
      <c r="T31" s="188" t="s">
        <v>16</v>
      </c>
      <c r="U31" s="17"/>
      <c r="V31" s="17"/>
      <c r="W31" s="163" t="s">
        <v>75</v>
      </c>
      <c r="X31" s="202"/>
      <c r="Y31" s="214"/>
      <c r="Z31" s="216"/>
      <c r="AA31" s="218"/>
    </row>
    <row r="32" spans="1:27" ht="26.4" x14ac:dyDescent="0.25">
      <c r="A32" s="248"/>
      <c r="B32" s="164" t="s">
        <v>89</v>
      </c>
      <c r="C32" s="75" t="s">
        <v>75</v>
      </c>
      <c r="D32" s="75">
        <f>IF(C32="Ja",$D$142,$D$141)</f>
        <v>1</v>
      </c>
      <c r="E32" s="75" t="s">
        <v>75</v>
      </c>
      <c r="F32" s="75">
        <f>IF(E32="Laag",$F$141,IF(E32="Gemiddeld",$F$142,$F$143))</f>
        <v>20</v>
      </c>
      <c r="G32" s="75" t="s">
        <v>75</v>
      </c>
      <c r="H32" s="75">
        <f>IF(G32="Laag",$H$141,IF(G32="Gemiddeld",$H$142,$H$143))</f>
        <v>3</v>
      </c>
      <c r="I32" s="75" t="str">
        <f>IF(J32&lt;=$I$141,"Laag",IF(J32&lt;=$I$142,"Gemiddeld","Hoog"))</f>
        <v>Hoog</v>
      </c>
      <c r="J32" s="76">
        <f t="shared" ref="J32:J33" si="5">+D32*F32*H32</f>
        <v>60</v>
      </c>
      <c r="K32" s="15"/>
      <c r="L32" s="18"/>
      <c r="M32" s="18"/>
      <c r="N32" s="18"/>
      <c r="O32" s="18"/>
      <c r="P32" s="18"/>
      <c r="Q32" s="18"/>
      <c r="R32" s="23"/>
      <c r="S32" s="181" t="s">
        <v>56</v>
      </c>
      <c r="T32" s="11" t="s">
        <v>90</v>
      </c>
      <c r="U32" s="18"/>
      <c r="V32" s="18"/>
      <c r="W32" s="19" t="s">
        <v>75</v>
      </c>
      <c r="X32" s="146" t="s">
        <v>75</v>
      </c>
      <c r="Y32" s="102"/>
      <c r="Z32" s="29"/>
      <c r="AA32" s="83"/>
    </row>
    <row r="33" spans="1:40" ht="27" thickBot="1" x14ac:dyDescent="0.3">
      <c r="A33" s="249"/>
      <c r="B33" s="171" t="s">
        <v>85</v>
      </c>
      <c r="C33" s="160" t="s">
        <v>75</v>
      </c>
      <c r="D33" s="178">
        <f>IF(C33="Ja",$D$142,$D$141)</f>
        <v>1</v>
      </c>
      <c r="E33" s="160" t="s">
        <v>75</v>
      </c>
      <c r="F33" s="178">
        <f>IF(E33="Laag",$F$141,IF(E33="Gemiddeld",$F$142,$F$143))</f>
        <v>20</v>
      </c>
      <c r="G33" s="160" t="s">
        <v>75</v>
      </c>
      <c r="H33" s="178">
        <f>IF(G33="Laag",$H$141,IF(G33="Gemiddeld",$H$142,$H$143))</f>
        <v>3</v>
      </c>
      <c r="I33" s="160" t="str">
        <f>IF(J33&lt;=$I$141,"Laag",IF(J33&lt;=$I$142,"Gemiddeld","Hoog"))</f>
        <v>Hoog</v>
      </c>
      <c r="J33" s="167">
        <f t="shared" si="5"/>
        <v>60</v>
      </c>
      <c r="K33" s="63"/>
      <c r="L33" s="159"/>
      <c r="M33" s="159"/>
      <c r="N33" s="159"/>
      <c r="O33" s="159"/>
      <c r="P33" s="159"/>
      <c r="Q33" s="159"/>
      <c r="R33" s="179"/>
      <c r="S33" s="58" t="s">
        <v>84</v>
      </c>
      <c r="T33" s="118"/>
      <c r="U33" s="159"/>
      <c r="V33" s="159"/>
      <c r="W33" s="134" t="s">
        <v>75</v>
      </c>
      <c r="X33" s="165" t="s">
        <v>75</v>
      </c>
      <c r="Y33" s="180"/>
      <c r="Z33" s="172"/>
      <c r="AA33" s="173"/>
    </row>
    <row r="34" spans="1:40" ht="25.5" customHeight="1" x14ac:dyDescent="0.25">
      <c r="A34" s="230" t="s">
        <v>18</v>
      </c>
      <c r="B34" s="258" t="s">
        <v>17</v>
      </c>
      <c r="C34" s="260" t="s">
        <v>75</v>
      </c>
      <c r="D34" s="260">
        <f>IF(C34="Ja",$D$142,$D$141)</f>
        <v>1</v>
      </c>
      <c r="E34" s="260" t="s">
        <v>75</v>
      </c>
      <c r="F34" s="260">
        <f>IF(E34="Laag",$F$141,IF(E34="Gemiddeld",$F$142,$F$143))</f>
        <v>20</v>
      </c>
      <c r="G34" s="260" t="s">
        <v>75</v>
      </c>
      <c r="H34" s="260">
        <f>IF(G34="Laag",$H$141,IF(G34="Gemiddeld",$H$142,$H$143))</f>
        <v>3</v>
      </c>
      <c r="I34" s="260" t="str">
        <f>IF(J34&lt;=$I$141,"Laag",IF(J34&lt;=$I$142,"Gemiddeld","Hoog"))</f>
        <v>Hoog</v>
      </c>
      <c r="J34" s="260">
        <f t="shared" si="2"/>
        <v>60</v>
      </c>
      <c r="K34" s="280"/>
      <c r="L34" s="242"/>
      <c r="M34" s="242"/>
      <c r="N34" s="242"/>
      <c r="O34" s="242"/>
      <c r="P34" s="242"/>
      <c r="Q34" s="242"/>
      <c r="R34" s="250"/>
      <c r="S34" s="288" t="s">
        <v>56</v>
      </c>
      <c r="T34" s="289" t="s">
        <v>105</v>
      </c>
      <c r="U34" s="127"/>
      <c r="V34" s="127"/>
      <c r="W34" s="128" t="s">
        <v>75</v>
      </c>
      <c r="X34" s="212" t="s">
        <v>75</v>
      </c>
      <c r="Y34" s="302"/>
      <c r="Z34" s="215"/>
      <c r="AA34" s="217"/>
    </row>
    <row r="35" spans="1:40" ht="25.5" customHeight="1" x14ac:dyDescent="0.25">
      <c r="A35" s="231"/>
      <c r="B35" s="259"/>
      <c r="C35" s="220"/>
      <c r="D35" s="220"/>
      <c r="E35" s="220"/>
      <c r="F35" s="220"/>
      <c r="G35" s="220"/>
      <c r="H35" s="220"/>
      <c r="I35" s="220"/>
      <c r="J35" s="220"/>
      <c r="K35" s="246"/>
      <c r="L35" s="223"/>
      <c r="M35" s="223"/>
      <c r="N35" s="223"/>
      <c r="O35" s="223"/>
      <c r="P35" s="223"/>
      <c r="Q35" s="223"/>
      <c r="R35" s="252"/>
      <c r="S35" s="283"/>
      <c r="T35" s="290"/>
      <c r="U35" s="17"/>
      <c r="V35" s="17"/>
      <c r="W35" s="134" t="s">
        <v>75</v>
      </c>
      <c r="X35" s="202"/>
      <c r="Y35" s="299"/>
      <c r="Z35" s="216"/>
      <c r="AA35" s="218"/>
    </row>
    <row r="36" spans="1:40" ht="26.4" x14ac:dyDescent="0.25">
      <c r="A36" s="231"/>
      <c r="B36" s="26" t="s">
        <v>22</v>
      </c>
      <c r="C36" s="75" t="s">
        <v>75</v>
      </c>
      <c r="D36" s="75">
        <f>IF(C36="Ja",$D$142,$D$141)</f>
        <v>1</v>
      </c>
      <c r="E36" s="75" t="s">
        <v>75</v>
      </c>
      <c r="F36" s="75">
        <f>IF(E36="Laag",$F$141,IF(E36="Gemiddeld",$F$142,$F$143))</f>
        <v>20</v>
      </c>
      <c r="G36" s="75" t="s">
        <v>75</v>
      </c>
      <c r="H36" s="75">
        <f>IF(G36="Laag",$H$141,IF(G36="Gemiddeld",$H$142,$H$143))</f>
        <v>3</v>
      </c>
      <c r="I36" s="75" t="str">
        <f>IF(J36&lt;=$I$141,"Laag",IF(J36&lt;=$I$142,"Gemiddeld","Hoog"))</f>
        <v>Hoog</v>
      </c>
      <c r="J36" s="76">
        <f t="shared" si="2"/>
        <v>60</v>
      </c>
      <c r="K36" s="20"/>
      <c r="L36" s="18"/>
      <c r="M36" s="18"/>
      <c r="N36" s="18"/>
      <c r="O36" s="18"/>
      <c r="P36" s="18"/>
      <c r="Q36" s="18"/>
      <c r="R36" s="23"/>
      <c r="S36" s="135" t="s">
        <v>56</v>
      </c>
      <c r="T36" s="10" t="s">
        <v>106</v>
      </c>
      <c r="U36" s="18"/>
      <c r="V36" s="18"/>
      <c r="W36" s="19" t="s">
        <v>75</v>
      </c>
      <c r="X36" s="146" t="s">
        <v>75</v>
      </c>
      <c r="Y36" s="102"/>
      <c r="Z36" s="29"/>
      <c r="AA36" s="83"/>
    </row>
    <row r="37" spans="1:40" ht="26.4" x14ac:dyDescent="0.25">
      <c r="A37" s="231"/>
      <c r="B37" s="243" t="s">
        <v>28</v>
      </c>
      <c r="C37" s="219" t="s">
        <v>75</v>
      </c>
      <c r="D37" s="219">
        <f>IF(C37="Ja",$D$142,$D$141)</f>
        <v>1</v>
      </c>
      <c r="E37" s="219" t="s">
        <v>75</v>
      </c>
      <c r="F37" s="219">
        <f>IF(E37="Laag",$F$141,IF(E37="Gemiddeld",$F$142,$F$143))</f>
        <v>20</v>
      </c>
      <c r="G37" s="219" t="s">
        <v>75</v>
      </c>
      <c r="H37" s="219">
        <f>IF(G37="Laag",$H$141,IF(G37="Gemiddeld",$H$142,$H$143))</f>
        <v>3</v>
      </c>
      <c r="I37" s="219" t="str">
        <f>IF(J37&lt;=$I$141,"Laag",IF(J37&lt;=$I$142,"Gemiddeld","Hoog"))</f>
        <v>Hoog</v>
      </c>
      <c r="J37" s="219">
        <f t="shared" si="2"/>
        <v>60</v>
      </c>
      <c r="K37" s="244"/>
      <c r="L37" s="221"/>
      <c r="M37" s="221"/>
      <c r="N37" s="221"/>
      <c r="O37" s="221"/>
      <c r="P37" s="221"/>
      <c r="Q37" s="221"/>
      <c r="R37" s="276"/>
      <c r="S37" s="135" t="s">
        <v>56</v>
      </c>
      <c r="T37" s="187" t="s">
        <v>32</v>
      </c>
      <c r="U37" s="16"/>
      <c r="V37" s="16"/>
      <c r="W37" s="140" t="s">
        <v>75</v>
      </c>
      <c r="X37" s="200" t="s">
        <v>75</v>
      </c>
      <c r="Y37" s="294"/>
      <c r="Z37" s="295"/>
      <c r="AA37" s="296"/>
    </row>
    <row r="38" spans="1:40" ht="26.4" x14ac:dyDescent="0.25">
      <c r="A38" s="231"/>
      <c r="B38" s="243"/>
      <c r="C38" s="224"/>
      <c r="D38" s="224"/>
      <c r="E38" s="224"/>
      <c r="F38" s="224"/>
      <c r="G38" s="224"/>
      <c r="H38" s="224"/>
      <c r="I38" s="224"/>
      <c r="J38" s="224"/>
      <c r="K38" s="245"/>
      <c r="L38" s="222"/>
      <c r="M38" s="222"/>
      <c r="N38" s="222"/>
      <c r="O38" s="222"/>
      <c r="P38" s="222"/>
      <c r="Q38" s="222"/>
      <c r="R38" s="251"/>
      <c r="S38" s="123" t="s">
        <v>56</v>
      </c>
      <c r="T38" s="129" t="s">
        <v>107</v>
      </c>
      <c r="U38" s="120"/>
      <c r="V38" s="120"/>
      <c r="W38" s="134" t="s">
        <v>75</v>
      </c>
      <c r="X38" s="201"/>
      <c r="Y38" s="291"/>
      <c r="Z38" s="292"/>
      <c r="AA38" s="293"/>
    </row>
    <row r="39" spans="1:40" ht="39.6" x14ac:dyDescent="0.25">
      <c r="A39" s="231"/>
      <c r="B39" s="243"/>
      <c r="C39" s="220"/>
      <c r="D39" s="220"/>
      <c r="E39" s="220"/>
      <c r="F39" s="220"/>
      <c r="G39" s="220"/>
      <c r="H39" s="220"/>
      <c r="I39" s="220"/>
      <c r="J39" s="220"/>
      <c r="K39" s="22"/>
      <c r="L39" s="223"/>
      <c r="M39" s="223"/>
      <c r="N39" s="223"/>
      <c r="O39" s="223"/>
      <c r="P39" s="223"/>
      <c r="Q39" s="223"/>
      <c r="R39" s="252"/>
      <c r="S39" s="145" t="s">
        <v>56</v>
      </c>
      <c r="T39" s="188" t="s">
        <v>42</v>
      </c>
      <c r="U39" s="17"/>
      <c r="V39" s="17"/>
      <c r="W39" s="163" t="s">
        <v>75</v>
      </c>
      <c r="X39" s="202"/>
      <c r="Y39" s="214"/>
      <c r="Z39" s="216"/>
      <c r="AA39" s="218"/>
    </row>
    <row r="40" spans="1:40" ht="26.4" x14ac:dyDescent="0.25">
      <c r="A40" s="231"/>
      <c r="B40" s="268" t="s">
        <v>43</v>
      </c>
      <c r="C40" s="219" t="s">
        <v>75</v>
      </c>
      <c r="D40" s="219">
        <f>IF(C40="Ja",$D$142,$D$141)</f>
        <v>1</v>
      </c>
      <c r="E40" s="219" t="s">
        <v>75</v>
      </c>
      <c r="F40" s="219">
        <f>IF(E40="Laag",$F$141,IF(E40="Gemiddeld",$F$142,$F$143))</f>
        <v>20</v>
      </c>
      <c r="G40" s="219" t="s">
        <v>75</v>
      </c>
      <c r="H40" s="219">
        <f>IF(G40="Laag",$H$141,IF(G40="Gemiddeld",$H$142,$H$143))</f>
        <v>3</v>
      </c>
      <c r="I40" s="219" t="str">
        <f>IF(J40&lt;=$I$141,"Laag",IF(J40&lt;=$I$142,"Gemiddeld","Hoog"))</f>
        <v>Hoog</v>
      </c>
      <c r="J40" s="219">
        <f t="shared" si="2"/>
        <v>60</v>
      </c>
      <c r="K40" s="244"/>
      <c r="L40" s="221"/>
      <c r="M40" s="221"/>
      <c r="N40" s="221"/>
      <c r="O40" s="221"/>
      <c r="P40" s="221"/>
      <c r="Q40" s="221"/>
      <c r="R40" s="276"/>
      <c r="S40" s="137" t="s">
        <v>56</v>
      </c>
      <c r="T40" s="138" t="s">
        <v>108</v>
      </c>
      <c r="U40" s="141"/>
      <c r="V40" s="141"/>
      <c r="W40" s="140" t="s">
        <v>75</v>
      </c>
      <c r="X40" s="200" t="s">
        <v>75</v>
      </c>
      <c r="Y40" s="300"/>
      <c r="Z40" s="295"/>
      <c r="AA40" s="296"/>
    </row>
    <row r="41" spans="1:40" ht="26.4" x14ac:dyDescent="0.25">
      <c r="A41" s="231"/>
      <c r="B41" s="269"/>
      <c r="C41" s="220"/>
      <c r="D41" s="220"/>
      <c r="E41" s="220"/>
      <c r="F41" s="220"/>
      <c r="G41" s="220"/>
      <c r="H41" s="220"/>
      <c r="I41" s="220"/>
      <c r="J41" s="220"/>
      <c r="K41" s="246"/>
      <c r="L41" s="223"/>
      <c r="M41" s="223"/>
      <c r="N41" s="223"/>
      <c r="O41" s="223"/>
      <c r="P41" s="223"/>
      <c r="Q41" s="223"/>
      <c r="R41" s="252"/>
      <c r="S41" s="145" t="s">
        <v>56</v>
      </c>
      <c r="T41" s="72" t="s">
        <v>44</v>
      </c>
      <c r="U41" s="130"/>
      <c r="V41" s="130"/>
      <c r="W41" s="163" t="s">
        <v>75</v>
      </c>
      <c r="X41" s="202"/>
      <c r="Y41" s="301"/>
      <c r="Z41" s="216"/>
      <c r="AA41" s="21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40" ht="27" thickBot="1" x14ac:dyDescent="0.3">
      <c r="A42" s="232"/>
      <c r="B42" s="67" t="s">
        <v>85</v>
      </c>
      <c r="C42" s="157" t="s">
        <v>75</v>
      </c>
      <c r="D42" s="77">
        <f t="shared" ref="D42:D53" si="6">IF(C42="Ja",$D$142,$D$141)</f>
        <v>1</v>
      </c>
      <c r="E42" s="157" t="s">
        <v>75</v>
      </c>
      <c r="F42" s="77">
        <f t="shared" ref="F42:F53" si="7">IF(E42="Laag",$F$141,IF(E42="Gemiddeld",$F$142,$F$143))</f>
        <v>20</v>
      </c>
      <c r="G42" s="157" t="s">
        <v>75</v>
      </c>
      <c r="H42" s="77">
        <f t="shared" ref="H42:H53" si="8">IF(G42="Laag",$H$141,IF(G42="Gemiddeld",$H$142,$H$143))</f>
        <v>3</v>
      </c>
      <c r="I42" s="157" t="str">
        <f t="shared" ref="I42:I50" si="9">IF(J42&lt;=$I$141,"Laag",IF(J42&lt;=$I$142,"Gemiddeld","Hoog"))</f>
        <v>Hoog</v>
      </c>
      <c r="J42" s="78">
        <f t="shared" ref="J42" si="10">+D42*F42*H42</f>
        <v>60</v>
      </c>
      <c r="K42" s="63"/>
      <c r="L42" s="64"/>
      <c r="M42" s="64"/>
      <c r="N42" s="64"/>
      <c r="O42" s="64"/>
      <c r="P42" s="64"/>
      <c r="Q42" s="64"/>
      <c r="R42" s="65"/>
      <c r="S42" s="59" t="s">
        <v>84</v>
      </c>
      <c r="T42" s="68"/>
      <c r="U42" s="64"/>
      <c r="V42" s="64"/>
      <c r="W42" s="134" t="s">
        <v>75</v>
      </c>
      <c r="X42" s="165" t="s">
        <v>75</v>
      </c>
      <c r="Y42" s="103"/>
      <c r="Z42" s="69"/>
      <c r="AA42" s="84"/>
    </row>
    <row r="43" spans="1:40" ht="26.4" x14ac:dyDescent="0.25">
      <c r="A43" s="265" t="s">
        <v>41</v>
      </c>
      <c r="B43" s="89" t="s">
        <v>19</v>
      </c>
      <c r="C43" s="85" t="s">
        <v>75</v>
      </c>
      <c r="D43" s="85">
        <f t="shared" si="6"/>
        <v>1</v>
      </c>
      <c r="E43" s="85" t="s">
        <v>75</v>
      </c>
      <c r="F43" s="85">
        <f t="shared" si="7"/>
        <v>20</v>
      </c>
      <c r="G43" s="85" t="s">
        <v>75</v>
      </c>
      <c r="H43" s="85">
        <f t="shared" si="8"/>
        <v>3</v>
      </c>
      <c r="I43" s="85" t="str">
        <f t="shared" si="9"/>
        <v>Hoog</v>
      </c>
      <c r="J43" s="86">
        <f t="shared" si="2"/>
        <v>60</v>
      </c>
      <c r="K43" s="90"/>
      <c r="L43" s="91"/>
      <c r="M43" s="91"/>
      <c r="N43" s="91"/>
      <c r="O43" s="91"/>
      <c r="P43" s="91"/>
      <c r="Q43" s="91"/>
      <c r="R43" s="92"/>
      <c r="S43" s="144" t="s">
        <v>56</v>
      </c>
      <c r="T43" s="93" t="s">
        <v>109</v>
      </c>
      <c r="U43" s="91"/>
      <c r="V43" s="91"/>
      <c r="W43" s="80" t="s">
        <v>75</v>
      </c>
      <c r="X43" s="148" t="s">
        <v>75</v>
      </c>
      <c r="Y43" s="106"/>
      <c r="Z43" s="94"/>
      <c r="AA43" s="95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</row>
    <row r="44" spans="1:40" ht="26.4" x14ac:dyDescent="0.25">
      <c r="A44" s="266"/>
      <c r="B44" s="26" t="s">
        <v>20</v>
      </c>
      <c r="C44" s="75" t="s">
        <v>75</v>
      </c>
      <c r="D44" s="75">
        <f t="shared" si="6"/>
        <v>1</v>
      </c>
      <c r="E44" s="75" t="s">
        <v>75</v>
      </c>
      <c r="F44" s="75">
        <f t="shared" si="7"/>
        <v>20</v>
      </c>
      <c r="G44" s="75" t="s">
        <v>75</v>
      </c>
      <c r="H44" s="75">
        <f t="shared" si="8"/>
        <v>3</v>
      </c>
      <c r="I44" s="75" t="str">
        <f t="shared" si="9"/>
        <v>Hoog</v>
      </c>
      <c r="J44" s="76">
        <f t="shared" si="2"/>
        <v>60</v>
      </c>
      <c r="K44" s="7"/>
      <c r="L44" s="5"/>
      <c r="M44" s="5"/>
      <c r="N44" s="5"/>
      <c r="O44" s="5"/>
      <c r="P44" s="5"/>
      <c r="Q44" s="5"/>
      <c r="R44" s="24"/>
      <c r="S44" s="135" t="s">
        <v>56</v>
      </c>
      <c r="T44" s="12" t="s">
        <v>93</v>
      </c>
      <c r="U44" s="5"/>
      <c r="V44" s="5"/>
      <c r="W44" s="19" t="s">
        <v>75</v>
      </c>
      <c r="X44" s="146" t="s">
        <v>75</v>
      </c>
      <c r="Y44" s="104"/>
      <c r="Z44" s="30"/>
      <c r="AA44" s="96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1:40" ht="26.4" x14ac:dyDescent="0.25">
      <c r="A45" s="266"/>
      <c r="B45" s="26" t="s">
        <v>91</v>
      </c>
      <c r="C45" s="75" t="s">
        <v>75</v>
      </c>
      <c r="D45" s="75">
        <f t="shared" si="6"/>
        <v>1</v>
      </c>
      <c r="E45" s="75" t="s">
        <v>75</v>
      </c>
      <c r="F45" s="75">
        <f t="shared" si="7"/>
        <v>20</v>
      </c>
      <c r="G45" s="75" t="s">
        <v>75</v>
      </c>
      <c r="H45" s="75">
        <f t="shared" si="8"/>
        <v>3</v>
      </c>
      <c r="I45" s="75" t="str">
        <f t="shared" si="9"/>
        <v>Hoog</v>
      </c>
      <c r="J45" s="76">
        <f t="shared" si="2"/>
        <v>60</v>
      </c>
      <c r="K45" s="7"/>
      <c r="L45" s="13"/>
      <c r="M45" s="18"/>
      <c r="N45" s="18"/>
      <c r="O45" s="18"/>
      <c r="P45" s="18"/>
      <c r="Q45" s="18"/>
      <c r="R45" s="23"/>
      <c r="S45" s="135" t="s">
        <v>56</v>
      </c>
      <c r="T45" s="12" t="s">
        <v>110</v>
      </c>
      <c r="U45" s="18"/>
      <c r="V45" s="18"/>
      <c r="W45" s="19" t="s">
        <v>75</v>
      </c>
      <c r="X45" s="146" t="s">
        <v>75</v>
      </c>
      <c r="Y45" s="105"/>
      <c r="Z45" s="31"/>
      <c r="AA45" s="97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1:40" ht="39.6" x14ac:dyDescent="0.25">
      <c r="A46" s="266"/>
      <c r="B46" s="26" t="s">
        <v>92</v>
      </c>
      <c r="C46" s="75" t="s">
        <v>75</v>
      </c>
      <c r="D46" s="75">
        <f t="shared" si="6"/>
        <v>1</v>
      </c>
      <c r="E46" s="75" t="s">
        <v>75</v>
      </c>
      <c r="F46" s="75">
        <f t="shared" si="7"/>
        <v>20</v>
      </c>
      <c r="G46" s="75" t="s">
        <v>75</v>
      </c>
      <c r="H46" s="75">
        <f t="shared" si="8"/>
        <v>3</v>
      </c>
      <c r="I46" s="75" t="str">
        <f t="shared" si="9"/>
        <v>Hoog</v>
      </c>
      <c r="J46" s="76">
        <f t="shared" ref="J46:J47" si="11">+D46*F46*H46</f>
        <v>60</v>
      </c>
      <c r="K46" s="7"/>
      <c r="L46" s="13"/>
      <c r="M46" s="18"/>
      <c r="N46" s="18"/>
      <c r="O46" s="18"/>
      <c r="P46" s="18"/>
      <c r="Q46" s="18"/>
      <c r="R46" s="23"/>
      <c r="S46" s="135" t="s">
        <v>56</v>
      </c>
      <c r="T46" s="12" t="s">
        <v>111</v>
      </c>
      <c r="U46" s="18"/>
      <c r="V46" s="18"/>
      <c r="W46" s="19" t="s">
        <v>75</v>
      </c>
      <c r="X46" s="146" t="s">
        <v>75</v>
      </c>
      <c r="Y46" s="105"/>
      <c r="Z46" s="31"/>
      <c r="AA46" s="97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</row>
    <row r="47" spans="1:40" ht="27" thickBot="1" x14ac:dyDescent="0.3">
      <c r="A47" s="267"/>
      <c r="B47" s="67" t="s">
        <v>85</v>
      </c>
      <c r="C47" s="157" t="s">
        <v>75</v>
      </c>
      <c r="D47" s="77">
        <f t="shared" si="6"/>
        <v>1</v>
      </c>
      <c r="E47" s="157" t="s">
        <v>75</v>
      </c>
      <c r="F47" s="77">
        <f t="shared" si="7"/>
        <v>20</v>
      </c>
      <c r="G47" s="157" t="s">
        <v>75</v>
      </c>
      <c r="H47" s="77">
        <f t="shared" si="8"/>
        <v>3</v>
      </c>
      <c r="I47" s="157" t="str">
        <f t="shared" si="9"/>
        <v>Hoog</v>
      </c>
      <c r="J47" s="78">
        <f t="shared" si="11"/>
        <v>60</v>
      </c>
      <c r="K47" s="63"/>
      <c r="L47" s="64"/>
      <c r="M47" s="64"/>
      <c r="N47" s="64"/>
      <c r="O47" s="64"/>
      <c r="P47" s="64"/>
      <c r="Q47" s="64"/>
      <c r="R47" s="65"/>
      <c r="S47" s="59" t="s">
        <v>84</v>
      </c>
      <c r="T47" s="68"/>
      <c r="U47" s="64"/>
      <c r="V47" s="64"/>
      <c r="W47" s="134" t="s">
        <v>75</v>
      </c>
      <c r="X47" s="165" t="s">
        <v>75</v>
      </c>
      <c r="Y47" s="103"/>
      <c r="Z47" s="69"/>
      <c r="AA47" s="84"/>
    </row>
    <row r="48" spans="1:40" ht="26.4" x14ac:dyDescent="0.25">
      <c r="A48" s="247" t="s">
        <v>87</v>
      </c>
      <c r="B48" s="98" t="s">
        <v>24</v>
      </c>
      <c r="C48" s="85" t="s">
        <v>75</v>
      </c>
      <c r="D48" s="85">
        <f t="shared" si="6"/>
        <v>1</v>
      </c>
      <c r="E48" s="85" t="s">
        <v>75</v>
      </c>
      <c r="F48" s="85">
        <f t="shared" si="7"/>
        <v>20</v>
      </c>
      <c r="G48" s="85" t="s">
        <v>75</v>
      </c>
      <c r="H48" s="85">
        <f t="shared" si="8"/>
        <v>3</v>
      </c>
      <c r="I48" s="85" t="str">
        <f t="shared" si="9"/>
        <v>Hoog</v>
      </c>
      <c r="J48" s="86">
        <f t="shared" si="2"/>
        <v>60</v>
      </c>
      <c r="K48" s="73"/>
      <c r="L48" s="91"/>
      <c r="M48" s="61"/>
      <c r="N48" s="61"/>
      <c r="O48" s="61"/>
      <c r="P48" s="61"/>
      <c r="Q48" s="61"/>
      <c r="R48" s="62"/>
      <c r="S48" s="144" t="s">
        <v>56</v>
      </c>
      <c r="T48" s="99" t="s">
        <v>112</v>
      </c>
      <c r="U48" s="61"/>
      <c r="V48" s="61"/>
      <c r="W48" s="80" t="s">
        <v>75</v>
      </c>
      <c r="X48" s="148" t="s">
        <v>75</v>
      </c>
      <c r="Y48" s="106"/>
      <c r="Z48" s="94"/>
      <c r="AA48" s="95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41" ht="26.4" x14ac:dyDescent="0.25">
      <c r="A49" s="248"/>
      <c r="B49" s="28" t="s">
        <v>35</v>
      </c>
      <c r="C49" s="75" t="s">
        <v>75</v>
      </c>
      <c r="D49" s="75">
        <f t="shared" si="6"/>
        <v>1</v>
      </c>
      <c r="E49" s="75" t="s">
        <v>75</v>
      </c>
      <c r="F49" s="75">
        <f t="shared" si="7"/>
        <v>20</v>
      </c>
      <c r="G49" s="75" t="s">
        <v>75</v>
      </c>
      <c r="H49" s="75">
        <f t="shared" si="8"/>
        <v>3</v>
      </c>
      <c r="I49" s="75" t="str">
        <f t="shared" si="9"/>
        <v>Hoog</v>
      </c>
      <c r="J49" s="76">
        <f t="shared" si="2"/>
        <v>60</v>
      </c>
      <c r="K49" s="22"/>
      <c r="L49" s="5"/>
      <c r="M49" s="5"/>
      <c r="N49" s="5"/>
      <c r="O49" s="5"/>
      <c r="P49" s="5"/>
      <c r="Q49" s="5"/>
      <c r="R49" s="24"/>
      <c r="S49" s="135" t="s">
        <v>56</v>
      </c>
      <c r="T49" s="11" t="s">
        <v>113</v>
      </c>
      <c r="U49" s="5"/>
      <c r="V49" s="5"/>
      <c r="W49" s="19" t="s">
        <v>75</v>
      </c>
      <c r="X49" s="146" t="s">
        <v>75</v>
      </c>
      <c r="Y49" s="104"/>
      <c r="Z49" s="30"/>
      <c r="AA49" s="96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26.4" x14ac:dyDescent="0.25">
      <c r="A50" s="248"/>
      <c r="B50" s="264" t="s">
        <v>45</v>
      </c>
      <c r="C50" s="219" t="s">
        <v>75</v>
      </c>
      <c r="D50" s="219">
        <f t="shared" si="6"/>
        <v>1</v>
      </c>
      <c r="E50" s="219" t="s">
        <v>75</v>
      </c>
      <c r="F50" s="219">
        <f t="shared" si="7"/>
        <v>20</v>
      </c>
      <c r="G50" s="219" t="s">
        <v>75</v>
      </c>
      <c r="H50" s="219">
        <f t="shared" si="8"/>
        <v>3</v>
      </c>
      <c r="I50" s="219" t="str">
        <f t="shared" si="9"/>
        <v>Hoog</v>
      </c>
      <c r="J50" s="219">
        <f t="shared" si="2"/>
        <v>60</v>
      </c>
      <c r="K50" s="244"/>
      <c r="L50" s="270"/>
      <c r="M50" s="270"/>
      <c r="N50" s="270"/>
      <c r="O50" s="270"/>
      <c r="P50" s="270"/>
      <c r="Q50" s="270"/>
      <c r="R50" s="273"/>
      <c r="S50" s="137" t="s">
        <v>56</v>
      </c>
      <c r="T50" s="182" t="s">
        <v>36</v>
      </c>
      <c r="U50" s="139"/>
      <c r="V50" s="139"/>
      <c r="W50" s="140" t="s">
        <v>75</v>
      </c>
      <c r="X50" s="200" t="s">
        <v>75</v>
      </c>
      <c r="Y50" s="203"/>
      <c r="Z50" s="206"/>
      <c r="AA50" s="209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ht="26.4" x14ac:dyDescent="0.25">
      <c r="A51" s="248"/>
      <c r="B51" s="264"/>
      <c r="C51" s="224"/>
      <c r="D51" s="224"/>
      <c r="E51" s="224"/>
      <c r="F51" s="224"/>
      <c r="G51" s="224"/>
      <c r="H51" s="224"/>
      <c r="I51" s="224"/>
      <c r="J51" s="224"/>
      <c r="K51" s="245"/>
      <c r="L51" s="271"/>
      <c r="M51" s="271"/>
      <c r="N51" s="271"/>
      <c r="O51" s="271"/>
      <c r="P51" s="271"/>
      <c r="Q51" s="271"/>
      <c r="R51" s="274"/>
      <c r="S51" s="123" t="s">
        <v>56</v>
      </c>
      <c r="T51" s="184" t="s">
        <v>114</v>
      </c>
      <c r="U51" s="185"/>
      <c r="V51" s="185"/>
      <c r="W51" s="134" t="s">
        <v>75</v>
      </c>
      <c r="X51" s="201"/>
      <c r="Y51" s="204"/>
      <c r="Z51" s="207"/>
      <c r="AA51" s="210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13.2" customHeight="1" x14ac:dyDescent="0.25">
      <c r="A52" s="248"/>
      <c r="B52" s="264"/>
      <c r="C52" s="220"/>
      <c r="D52" s="220"/>
      <c r="E52" s="220"/>
      <c r="F52" s="220"/>
      <c r="G52" s="220"/>
      <c r="H52" s="220"/>
      <c r="I52" s="220"/>
      <c r="J52" s="220"/>
      <c r="K52" s="246"/>
      <c r="L52" s="272"/>
      <c r="M52" s="272"/>
      <c r="N52" s="272"/>
      <c r="O52" s="272"/>
      <c r="P52" s="272"/>
      <c r="Q52" s="272"/>
      <c r="R52" s="275"/>
      <c r="S52" s="166" t="s">
        <v>56</v>
      </c>
      <c r="T52" s="183" t="s">
        <v>25</v>
      </c>
      <c r="U52" s="161"/>
      <c r="V52" s="161"/>
      <c r="W52" s="163" t="s">
        <v>75</v>
      </c>
      <c r="X52" s="202"/>
      <c r="Y52" s="205"/>
      <c r="Z52" s="208"/>
      <c r="AA52" s="211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27" thickBot="1" x14ac:dyDescent="0.3">
      <c r="A53" s="249"/>
      <c r="B53" s="67" t="s">
        <v>85</v>
      </c>
      <c r="C53" s="77" t="s">
        <v>75</v>
      </c>
      <c r="D53" s="77">
        <f t="shared" si="6"/>
        <v>1</v>
      </c>
      <c r="E53" s="77" t="s">
        <v>75</v>
      </c>
      <c r="F53" s="77">
        <f t="shared" si="7"/>
        <v>20</v>
      </c>
      <c r="G53" s="77" t="s">
        <v>75</v>
      </c>
      <c r="H53" s="77">
        <f t="shared" si="8"/>
        <v>3</v>
      </c>
      <c r="I53" s="77" t="str">
        <f>IF(J53&lt;=$I$141,"Laag",IF(J53&lt;=$I$142,"Gemiddeld","Hoog"))</f>
        <v>Hoog</v>
      </c>
      <c r="J53" s="78">
        <f t="shared" si="2"/>
        <v>60</v>
      </c>
      <c r="K53" s="63"/>
      <c r="L53" s="64"/>
      <c r="M53" s="64"/>
      <c r="N53" s="64"/>
      <c r="O53" s="64"/>
      <c r="P53" s="64"/>
      <c r="Q53" s="64"/>
      <c r="R53" s="65"/>
      <c r="S53" s="59" t="s">
        <v>84</v>
      </c>
      <c r="T53" s="68"/>
      <c r="U53" s="64"/>
      <c r="V53" s="64"/>
      <c r="W53" s="74" t="s">
        <v>75</v>
      </c>
      <c r="X53" s="147" t="s">
        <v>75</v>
      </c>
      <c r="Y53" s="103"/>
      <c r="Z53" s="69"/>
      <c r="AA53" s="84"/>
    </row>
    <row r="54" spans="1:41" x14ac:dyDescent="0.25">
      <c r="A54" s="3"/>
      <c r="D54" s="3"/>
      <c r="F54" s="3"/>
      <c r="H54" s="3"/>
      <c r="J54" s="3"/>
      <c r="K54" s="3"/>
      <c r="L54" s="3"/>
      <c r="S54" s="3"/>
      <c r="W54" s="3"/>
      <c r="X54" s="3"/>
    </row>
    <row r="55" spans="1:41" x14ac:dyDescent="0.25">
      <c r="A55" s="3"/>
      <c r="D55" s="3"/>
      <c r="F55" s="3"/>
      <c r="H55" s="3"/>
      <c r="J55" s="3"/>
      <c r="K55" s="3"/>
      <c r="L55" s="3"/>
      <c r="S55" s="3"/>
      <c r="W55" s="3"/>
      <c r="X55" s="3"/>
    </row>
    <row r="56" spans="1:41" x14ac:dyDescent="0.25">
      <c r="A56" s="3"/>
      <c r="D56" s="3"/>
      <c r="F56" s="3"/>
      <c r="H56" s="3"/>
      <c r="J56" s="3"/>
      <c r="K56" s="3"/>
      <c r="L56" s="3"/>
      <c r="S56" s="3"/>
      <c r="W56" s="3"/>
      <c r="X56" s="3"/>
    </row>
    <row r="57" spans="1:41" x14ac:dyDescent="0.25">
      <c r="A57" s="3"/>
      <c r="D57" s="3"/>
      <c r="F57" s="3"/>
      <c r="H57" s="3"/>
      <c r="J57" s="3"/>
      <c r="K57" s="3"/>
      <c r="L57" s="3"/>
      <c r="S57" s="3"/>
      <c r="W57" s="3"/>
      <c r="X57" s="3"/>
    </row>
    <row r="58" spans="1:41" x14ac:dyDescent="0.25">
      <c r="A58" s="3"/>
      <c r="D58" s="3"/>
      <c r="F58" s="3"/>
      <c r="H58" s="3"/>
      <c r="J58" s="3"/>
      <c r="K58" s="3"/>
      <c r="L58" s="3"/>
      <c r="S58" s="3"/>
      <c r="W58" s="3"/>
      <c r="X58" s="3"/>
    </row>
    <row r="59" spans="1:41" x14ac:dyDescent="0.25">
      <c r="A59" s="3"/>
      <c r="D59" s="3"/>
      <c r="F59" s="3"/>
      <c r="H59" s="3"/>
      <c r="J59" s="3"/>
      <c r="K59" s="3"/>
      <c r="L59" s="3"/>
      <c r="S59" s="3"/>
      <c r="W59" s="3"/>
      <c r="X59" s="3"/>
    </row>
    <row r="60" spans="1:41" x14ac:dyDescent="0.25">
      <c r="A60" s="3"/>
      <c r="D60" s="3"/>
      <c r="F60" s="3"/>
      <c r="H60" s="3"/>
      <c r="J60" s="3"/>
      <c r="K60" s="3"/>
      <c r="L60" s="3"/>
      <c r="S60" s="3"/>
      <c r="W60" s="3"/>
      <c r="X60" s="3"/>
    </row>
    <row r="61" spans="1:41" x14ac:dyDescent="0.25">
      <c r="A61" s="3"/>
      <c r="D61" s="3"/>
      <c r="F61" s="3"/>
      <c r="H61" s="3"/>
      <c r="J61" s="3"/>
      <c r="K61" s="3"/>
      <c r="L61" s="3"/>
      <c r="S61" s="3"/>
      <c r="W61" s="3"/>
      <c r="X61" s="3"/>
    </row>
    <row r="62" spans="1:41" x14ac:dyDescent="0.25">
      <c r="A62" s="3"/>
      <c r="D62" s="3"/>
      <c r="F62" s="3"/>
      <c r="H62" s="3"/>
      <c r="J62" s="3"/>
      <c r="K62" s="3"/>
      <c r="L62" s="3"/>
      <c r="S62" s="3"/>
      <c r="W62" s="3"/>
      <c r="X62" s="3"/>
    </row>
    <row r="63" spans="1:41" x14ac:dyDescent="0.25">
      <c r="A63" s="3"/>
      <c r="D63" s="3"/>
      <c r="F63" s="3"/>
      <c r="H63" s="3"/>
      <c r="J63" s="3"/>
      <c r="K63" s="3"/>
      <c r="L63" s="3"/>
      <c r="S63" s="3"/>
      <c r="W63" s="3"/>
      <c r="X63" s="3"/>
    </row>
    <row r="64" spans="1:41" x14ac:dyDescent="0.25">
      <c r="A64" s="3"/>
      <c r="D64" s="3"/>
      <c r="F64" s="3"/>
      <c r="H64" s="3"/>
      <c r="J64" s="3"/>
      <c r="K64" s="3"/>
      <c r="L64" s="3"/>
      <c r="S64" s="3"/>
      <c r="W64" s="3"/>
      <c r="X64" s="3"/>
    </row>
    <row r="65" spans="1:27" x14ac:dyDescent="0.25">
      <c r="A65" s="3"/>
      <c r="D65" s="3"/>
      <c r="F65" s="3"/>
      <c r="H65" s="3"/>
      <c r="J65" s="3"/>
      <c r="K65" s="3"/>
      <c r="L65" s="3"/>
      <c r="S65" s="3"/>
      <c r="W65" s="3"/>
      <c r="X65" s="3"/>
    </row>
    <row r="66" spans="1:27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x14ac:dyDescent="0.25">
      <c r="N70" s="1"/>
      <c r="O70" s="1"/>
      <c r="P70" s="1"/>
      <c r="Q70" s="1"/>
      <c r="R70" s="1"/>
      <c r="U70" s="1"/>
      <c r="V70" s="1"/>
      <c r="Y70" s="1"/>
      <c r="Z70" s="9"/>
      <c r="AA70" s="9"/>
    </row>
    <row r="71" spans="1:27" x14ac:dyDescent="0.25">
      <c r="N71" s="1"/>
      <c r="O71" s="1"/>
      <c r="P71" s="1"/>
      <c r="Q71" s="1"/>
      <c r="R71" s="1"/>
      <c r="U71" s="1"/>
      <c r="V71" s="1"/>
      <c r="Y71" s="1"/>
      <c r="Z71" s="9"/>
      <c r="AA71" s="9"/>
    </row>
    <row r="72" spans="1:27" x14ac:dyDescent="0.25">
      <c r="N72" s="1"/>
      <c r="O72" s="1"/>
      <c r="P72" s="1"/>
      <c r="Q72" s="1"/>
      <c r="R72" s="1"/>
      <c r="U72" s="1"/>
      <c r="V72" s="1"/>
      <c r="Y72" s="1"/>
      <c r="Z72" s="9"/>
      <c r="AA72" s="9"/>
    </row>
    <row r="73" spans="1:27" x14ac:dyDescent="0.25">
      <c r="N73" s="1"/>
      <c r="O73" s="1"/>
      <c r="P73" s="1"/>
      <c r="Q73" s="1"/>
      <c r="R73" s="1"/>
      <c r="U73" s="1"/>
      <c r="V73" s="1"/>
      <c r="Y73" s="1"/>
      <c r="Z73" s="9"/>
      <c r="AA73" s="9"/>
    </row>
    <row r="74" spans="1:27" x14ac:dyDescent="0.25">
      <c r="N74" s="1"/>
      <c r="O74" s="1"/>
      <c r="P74" s="1"/>
      <c r="Q74" s="1"/>
      <c r="R74" s="1"/>
      <c r="U74" s="1"/>
      <c r="V74" s="1"/>
      <c r="Y74" s="1"/>
      <c r="Z74" s="9"/>
      <c r="AA74" s="9"/>
    </row>
    <row r="75" spans="1:27" x14ac:dyDescent="0.25">
      <c r="N75" s="1"/>
      <c r="O75" s="1"/>
      <c r="P75" s="1"/>
      <c r="Q75" s="1"/>
      <c r="R75" s="1"/>
      <c r="U75" s="1"/>
      <c r="V75" s="1"/>
      <c r="Y75" s="1"/>
      <c r="Z75" s="9"/>
      <c r="AA75" s="9"/>
    </row>
    <row r="76" spans="1:27" x14ac:dyDescent="0.25">
      <c r="N76" s="1"/>
      <c r="O76" s="1"/>
      <c r="P76" s="1"/>
      <c r="Q76" s="1"/>
      <c r="R76" s="1"/>
      <c r="U76" s="1"/>
      <c r="V76" s="1"/>
      <c r="Y76" s="1"/>
      <c r="Z76" s="9"/>
      <c r="AA76" s="9"/>
    </row>
    <row r="77" spans="1:27" x14ac:dyDescent="0.25">
      <c r="N77" s="1"/>
      <c r="O77" s="1"/>
      <c r="P77" s="1"/>
      <c r="Q77" s="1"/>
      <c r="R77" s="1"/>
      <c r="U77" s="1"/>
      <c r="V77" s="1"/>
      <c r="Y77" s="1"/>
      <c r="Z77" s="9"/>
      <c r="AA77" s="9"/>
    </row>
    <row r="78" spans="1:27" x14ac:dyDescent="0.25">
      <c r="N78" s="1"/>
      <c r="O78" s="1"/>
      <c r="P78" s="1"/>
      <c r="Q78" s="1"/>
      <c r="R78" s="1"/>
      <c r="U78" s="1"/>
      <c r="V78" s="1"/>
      <c r="Y78" s="1"/>
      <c r="Z78" s="9"/>
      <c r="AA78" s="9"/>
    </row>
    <row r="79" spans="1:27" x14ac:dyDescent="0.25">
      <c r="N79" s="1"/>
      <c r="O79" s="1"/>
      <c r="P79" s="1"/>
      <c r="Q79" s="1"/>
      <c r="R79" s="1"/>
      <c r="U79" s="1"/>
      <c r="V79" s="1"/>
      <c r="Y79" s="1"/>
      <c r="Z79" s="9"/>
      <c r="AA79" s="9"/>
    </row>
    <row r="80" spans="1:27" x14ac:dyDescent="0.25">
      <c r="N80" s="1"/>
      <c r="O80" s="1"/>
      <c r="P80" s="1"/>
      <c r="Q80" s="1"/>
      <c r="R80" s="1"/>
      <c r="U80" s="1"/>
      <c r="V80" s="1"/>
      <c r="Y80" s="1"/>
      <c r="Z80" s="9"/>
      <c r="AA80" s="9"/>
    </row>
    <row r="81" spans="14:27" x14ac:dyDescent="0.25">
      <c r="N81" s="1"/>
      <c r="O81" s="1"/>
      <c r="P81" s="1"/>
      <c r="Q81" s="1"/>
      <c r="R81" s="1"/>
      <c r="U81" s="1"/>
      <c r="V81" s="1"/>
      <c r="Y81" s="1"/>
      <c r="Z81" s="9"/>
      <c r="AA81" s="9"/>
    </row>
    <row r="82" spans="14:27" x14ac:dyDescent="0.25">
      <c r="N82" s="1"/>
      <c r="O82" s="1"/>
      <c r="P82" s="1"/>
      <c r="Q82" s="1"/>
      <c r="R82" s="1"/>
      <c r="U82" s="1"/>
      <c r="V82" s="1"/>
      <c r="Y82" s="1"/>
      <c r="Z82" s="9"/>
      <c r="AA82" s="9"/>
    </row>
    <row r="83" spans="14:27" x14ac:dyDescent="0.25">
      <c r="N83" s="1"/>
      <c r="O83" s="1"/>
      <c r="P83" s="1"/>
      <c r="Q83" s="1"/>
      <c r="R83" s="1"/>
      <c r="U83" s="1"/>
      <c r="V83" s="1"/>
      <c r="Y83" s="1"/>
      <c r="Z83" s="9"/>
      <c r="AA83" s="9"/>
    </row>
    <row r="84" spans="14:27" x14ac:dyDescent="0.25">
      <c r="N84" s="1"/>
      <c r="O84" s="1"/>
      <c r="P84" s="1"/>
      <c r="Q84" s="1"/>
      <c r="R84" s="1"/>
      <c r="U84" s="1"/>
      <c r="V84" s="1"/>
      <c r="Y84" s="1"/>
      <c r="Z84" s="9"/>
      <c r="AA84" s="9"/>
    </row>
    <row r="85" spans="14:27" x14ac:dyDescent="0.25">
      <c r="N85" s="1"/>
      <c r="O85" s="1"/>
      <c r="P85" s="1"/>
      <c r="Q85" s="1"/>
      <c r="R85" s="1"/>
      <c r="U85" s="1"/>
      <c r="V85" s="1"/>
      <c r="Y85" s="1"/>
      <c r="Z85" s="9"/>
      <c r="AA85" s="9"/>
    </row>
    <row r="86" spans="14:27" x14ac:dyDescent="0.25">
      <c r="N86" s="1"/>
      <c r="O86" s="1"/>
      <c r="P86" s="1"/>
      <c r="Q86" s="1"/>
      <c r="R86" s="1"/>
      <c r="U86" s="1"/>
      <c r="V86" s="1"/>
      <c r="Y86" s="1"/>
      <c r="Z86" s="9"/>
      <c r="AA86" s="9"/>
    </row>
    <row r="87" spans="14:27" x14ac:dyDescent="0.25">
      <c r="N87" s="1"/>
      <c r="O87" s="1"/>
      <c r="P87" s="1"/>
      <c r="Q87" s="1"/>
      <c r="R87" s="1"/>
      <c r="U87" s="1"/>
      <c r="V87" s="1"/>
      <c r="Y87" s="1"/>
      <c r="Z87" s="9"/>
      <c r="AA87" s="9"/>
    </row>
    <row r="88" spans="14:27" x14ac:dyDescent="0.25">
      <c r="N88" s="1"/>
      <c r="O88" s="1"/>
      <c r="P88" s="1"/>
      <c r="Q88" s="1"/>
      <c r="R88" s="1"/>
      <c r="U88" s="1"/>
      <c r="V88" s="1"/>
      <c r="Y88" s="1"/>
      <c r="Z88" s="9"/>
      <c r="AA88" s="9"/>
    </row>
    <row r="89" spans="14:27" x14ac:dyDescent="0.25">
      <c r="N89" s="1"/>
      <c r="O89" s="1"/>
      <c r="P89" s="1"/>
      <c r="Q89" s="1"/>
      <c r="R89" s="1"/>
      <c r="U89" s="1"/>
      <c r="V89" s="1"/>
      <c r="Y89" s="1"/>
      <c r="Z89" s="9"/>
      <c r="AA89" s="9"/>
    </row>
    <row r="90" spans="14:27" x14ac:dyDescent="0.25">
      <c r="N90" s="1"/>
      <c r="O90" s="1"/>
      <c r="P90" s="1"/>
      <c r="Q90" s="1"/>
      <c r="R90" s="1"/>
      <c r="U90" s="1"/>
      <c r="V90" s="1"/>
      <c r="Y90" s="1"/>
      <c r="Z90" s="9"/>
      <c r="AA90" s="9"/>
    </row>
    <row r="91" spans="14:27" x14ac:dyDescent="0.25">
      <c r="N91" s="1"/>
      <c r="O91" s="1"/>
      <c r="P91" s="1"/>
      <c r="Q91" s="1"/>
      <c r="R91" s="1"/>
      <c r="U91" s="1"/>
      <c r="V91" s="1"/>
      <c r="Y91" s="1"/>
      <c r="Z91" s="9"/>
      <c r="AA91" s="9"/>
    </row>
    <row r="92" spans="14:27" x14ac:dyDescent="0.25">
      <c r="N92" s="1"/>
      <c r="O92" s="1"/>
      <c r="P92" s="1"/>
      <c r="Q92" s="1"/>
      <c r="R92" s="1"/>
      <c r="U92" s="1"/>
      <c r="V92" s="1"/>
      <c r="Y92" s="1"/>
      <c r="Z92" s="9"/>
      <c r="AA92" s="9"/>
    </row>
    <row r="93" spans="14:27" x14ac:dyDescent="0.25">
      <c r="N93" s="1"/>
      <c r="O93" s="1"/>
      <c r="P93" s="1"/>
      <c r="Q93" s="1"/>
      <c r="R93" s="1"/>
      <c r="U93" s="1"/>
      <c r="V93" s="1"/>
      <c r="Y93" s="1"/>
      <c r="Z93" s="9"/>
      <c r="AA93" s="9"/>
    </row>
    <row r="94" spans="14:27" x14ac:dyDescent="0.25">
      <c r="N94" s="1"/>
      <c r="O94" s="1"/>
      <c r="P94" s="1"/>
      <c r="Q94" s="1"/>
      <c r="R94" s="1"/>
      <c r="U94" s="1"/>
      <c r="V94" s="1"/>
      <c r="Y94" s="1"/>
      <c r="Z94" s="9"/>
      <c r="AA94" s="9"/>
    </row>
    <row r="95" spans="14:27" x14ac:dyDescent="0.25">
      <c r="N95" s="1"/>
      <c r="O95" s="1"/>
      <c r="P95" s="1"/>
      <c r="Q95" s="1"/>
      <c r="R95" s="1"/>
      <c r="U95" s="1"/>
      <c r="V95" s="1"/>
      <c r="Y95" s="1"/>
      <c r="Z95" s="9"/>
      <c r="AA95" s="9"/>
    </row>
    <row r="96" spans="14:27" x14ac:dyDescent="0.25">
      <c r="N96" s="1"/>
      <c r="O96" s="1"/>
      <c r="P96" s="1"/>
      <c r="Q96" s="1"/>
      <c r="R96" s="1"/>
      <c r="U96" s="1"/>
      <c r="V96" s="1"/>
      <c r="Y96" s="1"/>
      <c r="Z96" s="9"/>
      <c r="AA96" s="9"/>
    </row>
    <row r="97" spans="14:27" x14ac:dyDescent="0.25">
      <c r="N97" s="1"/>
      <c r="O97" s="1"/>
      <c r="P97" s="1"/>
      <c r="Q97" s="1"/>
      <c r="R97" s="1"/>
      <c r="U97" s="1"/>
      <c r="V97" s="1"/>
      <c r="Y97" s="1"/>
      <c r="Z97" s="9"/>
      <c r="AA97" s="9"/>
    </row>
    <row r="98" spans="14:27" x14ac:dyDescent="0.25">
      <c r="N98" s="1"/>
      <c r="O98" s="1"/>
      <c r="P98" s="1"/>
      <c r="Q98" s="1"/>
      <c r="R98" s="1"/>
      <c r="U98" s="1"/>
      <c r="V98" s="1"/>
      <c r="Y98" s="1"/>
      <c r="Z98" s="9"/>
      <c r="AA98" s="9"/>
    </row>
    <row r="99" spans="14:27" x14ac:dyDescent="0.25">
      <c r="N99" s="1"/>
      <c r="O99" s="1"/>
      <c r="P99" s="1"/>
      <c r="Q99" s="1"/>
      <c r="R99" s="1"/>
      <c r="U99" s="1"/>
      <c r="V99" s="1"/>
      <c r="Y99" s="1"/>
      <c r="Z99" s="9"/>
      <c r="AA99" s="9"/>
    </row>
    <row r="100" spans="14:27" x14ac:dyDescent="0.25">
      <c r="N100" s="1"/>
      <c r="O100" s="1"/>
      <c r="P100" s="1"/>
      <c r="Q100" s="1"/>
      <c r="R100" s="1"/>
      <c r="U100" s="1"/>
      <c r="V100" s="1"/>
      <c r="Y100" s="1"/>
      <c r="Z100" s="9"/>
      <c r="AA100" s="9"/>
    </row>
    <row r="101" spans="14:27" x14ac:dyDescent="0.25">
      <c r="N101" s="1"/>
      <c r="O101" s="1"/>
      <c r="P101" s="1"/>
      <c r="Q101" s="1"/>
      <c r="R101" s="1"/>
      <c r="U101" s="1"/>
      <c r="V101" s="1"/>
      <c r="Y101" s="1"/>
      <c r="Z101" s="9"/>
      <c r="AA101" s="9"/>
    </row>
    <row r="102" spans="14:27" x14ac:dyDescent="0.25">
      <c r="N102" s="1"/>
      <c r="O102" s="1"/>
      <c r="P102" s="1"/>
      <c r="Q102" s="1"/>
      <c r="R102" s="1"/>
      <c r="U102" s="1"/>
      <c r="V102" s="1"/>
      <c r="Y102" s="1"/>
      <c r="Z102" s="9"/>
      <c r="AA102" s="9"/>
    </row>
    <row r="103" spans="14:27" x14ac:dyDescent="0.25">
      <c r="N103" s="1"/>
      <c r="O103" s="1"/>
      <c r="P103" s="1"/>
      <c r="Q103" s="1"/>
      <c r="R103" s="1"/>
      <c r="U103" s="1"/>
      <c r="V103" s="1"/>
      <c r="Y103" s="1"/>
      <c r="Z103" s="9"/>
      <c r="AA103" s="9"/>
    </row>
    <row r="104" spans="14:27" x14ac:dyDescent="0.25">
      <c r="N104" s="1"/>
      <c r="O104" s="1"/>
      <c r="P104" s="1"/>
      <c r="Q104" s="1"/>
      <c r="R104" s="1"/>
      <c r="U104" s="1"/>
      <c r="V104" s="1"/>
      <c r="Y104" s="1"/>
      <c r="Z104" s="9"/>
      <c r="AA104" s="9"/>
    </row>
    <row r="105" spans="14:27" x14ac:dyDescent="0.25">
      <c r="N105" s="1"/>
      <c r="O105" s="1"/>
      <c r="P105" s="1"/>
      <c r="Q105" s="1"/>
      <c r="R105" s="1"/>
      <c r="U105" s="1"/>
      <c r="V105" s="1"/>
      <c r="Y105" s="1"/>
      <c r="Z105" s="9"/>
      <c r="AA105" s="9"/>
    </row>
    <row r="106" spans="14:27" x14ac:dyDescent="0.25">
      <c r="N106" s="1"/>
      <c r="O106" s="1"/>
      <c r="P106" s="1"/>
      <c r="Q106" s="1"/>
      <c r="R106" s="1"/>
      <c r="U106" s="1"/>
      <c r="V106" s="1"/>
      <c r="Y106" s="1"/>
      <c r="Z106" s="9"/>
      <c r="AA106" s="9"/>
    </row>
    <row r="107" spans="14:27" x14ac:dyDescent="0.25">
      <c r="N107" s="1"/>
      <c r="O107" s="1"/>
      <c r="P107" s="1"/>
      <c r="Q107" s="1"/>
      <c r="R107" s="1"/>
      <c r="U107" s="1"/>
      <c r="V107" s="1"/>
      <c r="Y107" s="1"/>
      <c r="Z107" s="9"/>
      <c r="AA107" s="9"/>
    </row>
    <row r="108" spans="14:27" x14ac:dyDescent="0.25">
      <c r="N108" s="1"/>
      <c r="O108" s="1"/>
      <c r="P108" s="1"/>
      <c r="Q108" s="1"/>
      <c r="R108" s="1"/>
      <c r="U108" s="1"/>
      <c r="V108" s="1"/>
      <c r="Y108" s="1"/>
      <c r="Z108" s="9"/>
      <c r="AA108" s="9"/>
    </row>
    <row r="109" spans="14:27" x14ac:dyDescent="0.25">
      <c r="N109" s="1"/>
      <c r="O109" s="1"/>
      <c r="P109" s="1"/>
      <c r="Q109" s="1"/>
      <c r="R109" s="1"/>
      <c r="U109" s="1"/>
      <c r="V109" s="1"/>
      <c r="Y109" s="1"/>
      <c r="Z109" s="9"/>
      <c r="AA109" s="9"/>
    </row>
    <row r="110" spans="14:27" x14ac:dyDescent="0.25">
      <c r="N110" s="1"/>
      <c r="O110" s="1"/>
      <c r="P110" s="1"/>
      <c r="Q110" s="1"/>
      <c r="R110" s="1"/>
      <c r="U110" s="1"/>
      <c r="V110" s="1"/>
      <c r="Y110" s="1"/>
      <c r="Z110" s="9"/>
      <c r="AA110" s="9"/>
    </row>
    <row r="111" spans="14:27" x14ac:dyDescent="0.25">
      <c r="N111" s="1"/>
      <c r="O111" s="1"/>
      <c r="P111" s="1"/>
      <c r="Q111" s="1"/>
      <c r="R111" s="1"/>
      <c r="U111" s="1"/>
      <c r="V111" s="1"/>
      <c r="Y111" s="1"/>
      <c r="Z111" s="9"/>
      <c r="AA111" s="9"/>
    </row>
    <row r="112" spans="14:27" x14ac:dyDescent="0.25">
      <c r="N112" s="1"/>
      <c r="O112" s="1"/>
      <c r="P112" s="1"/>
      <c r="Q112" s="1"/>
      <c r="R112" s="1"/>
      <c r="U112" s="1"/>
      <c r="V112" s="1"/>
      <c r="Y112" s="1"/>
      <c r="Z112" s="9"/>
      <c r="AA112" s="9"/>
    </row>
    <row r="113" spans="14:27" x14ac:dyDescent="0.25">
      <c r="N113" s="1"/>
      <c r="O113" s="1"/>
      <c r="P113" s="1"/>
      <c r="Q113" s="1"/>
      <c r="R113" s="1"/>
      <c r="U113" s="1"/>
      <c r="V113" s="1"/>
      <c r="Y113" s="1"/>
      <c r="Z113" s="9"/>
      <c r="AA113" s="9"/>
    </row>
    <row r="114" spans="14:27" x14ac:dyDescent="0.25">
      <c r="N114" s="1"/>
      <c r="O114" s="1"/>
      <c r="P114" s="1"/>
      <c r="Q114" s="1"/>
      <c r="R114" s="1"/>
      <c r="U114" s="1"/>
      <c r="V114" s="1"/>
      <c r="Y114" s="1"/>
      <c r="Z114" s="9"/>
      <c r="AA114" s="9"/>
    </row>
    <row r="115" spans="14:27" x14ac:dyDescent="0.25">
      <c r="N115" s="1"/>
      <c r="O115" s="1"/>
      <c r="P115" s="1"/>
      <c r="Q115" s="1"/>
      <c r="R115" s="1"/>
      <c r="U115" s="1"/>
      <c r="V115" s="1"/>
      <c r="Y115" s="1"/>
      <c r="Z115" s="9"/>
      <c r="AA115" s="9"/>
    </row>
    <row r="116" spans="14:27" x14ac:dyDescent="0.25">
      <c r="N116" s="1"/>
      <c r="O116" s="1"/>
      <c r="P116" s="1"/>
      <c r="Q116" s="1"/>
      <c r="R116" s="1"/>
      <c r="U116" s="1"/>
      <c r="V116" s="1"/>
      <c r="Y116" s="1"/>
      <c r="Z116" s="9"/>
      <c r="AA116" s="9"/>
    </row>
    <row r="117" spans="14:27" x14ac:dyDescent="0.25">
      <c r="N117" s="1"/>
      <c r="O117" s="1"/>
      <c r="P117" s="1"/>
      <c r="Q117" s="1"/>
      <c r="R117" s="1"/>
      <c r="U117" s="1"/>
      <c r="V117" s="1"/>
      <c r="Y117" s="1"/>
      <c r="Z117" s="9"/>
      <c r="AA117" s="9"/>
    </row>
    <row r="118" spans="14:27" x14ac:dyDescent="0.25">
      <c r="N118" s="1"/>
      <c r="O118" s="1"/>
      <c r="P118" s="1"/>
      <c r="Q118" s="1"/>
      <c r="R118" s="1"/>
      <c r="U118" s="1"/>
      <c r="V118" s="1"/>
      <c r="Y118" s="1"/>
      <c r="Z118" s="9"/>
      <c r="AA118" s="9"/>
    </row>
    <row r="119" spans="14:27" x14ac:dyDescent="0.25">
      <c r="N119" s="1"/>
      <c r="O119" s="1"/>
      <c r="P119" s="1"/>
      <c r="Q119" s="1"/>
      <c r="R119" s="1"/>
      <c r="U119" s="1"/>
      <c r="V119" s="1"/>
      <c r="Y119" s="1"/>
      <c r="Z119" s="9"/>
      <c r="AA119" s="9"/>
    </row>
    <row r="120" spans="14:27" x14ac:dyDescent="0.25">
      <c r="N120" s="1"/>
      <c r="O120" s="1"/>
      <c r="P120" s="1"/>
      <c r="Q120" s="1"/>
      <c r="R120" s="1"/>
      <c r="U120" s="1"/>
      <c r="V120" s="1"/>
      <c r="Y120" s="1"/>
      <c r="Z120" s="9"/>
      <c r="AA120" s="9"/>
    </row>
    <row r="121" spans="14:27" x14ac:dyDescent="0.25">
      <c r="N121" s="1"/>
      <c r="O121" s="1"/>
      <c r="P121" s="1"/>
      <c r="Q121" s="1"/>
      <c r="R121" s="1"/>
      <c r="U121" s="1"/>
      <c r="V121" s="1"/>
      <c r="Y121" s="1"/>
      <c r="Z121" s="9"/>
      <c r="AA121" s="9"/>
    </row>
    <row r="122" spans="14:27" x14ac:dyDescent="0.25">
      <c r="N122" s="1"/>
      <c r="O122" s="1"/>
      <c r="P122" s="1"/>
      <c r="Q122" s="1"/>
      <c r="R122" s="1"/>
      <c r="U122" s="1"/>
      <c r="V122" s="1"/>
      <c r="Y122" s="1"/>
      <c r="Z122" s="9"/>
      <c r="AA122" s="9"/>
    </row>
    <row r="123" spans="14:27" x14ac:dyDescent="0.25">
      <c r="N123" s="1"/>
      <c r="O123" s="1"/>
      <c r="P123" s="1"/>
      <c r="Q123" s="1"/>
      <c r="R123" s="1"/>
      <c r="U123" s="1"/>
      <c r="V123" s="1"/>
      <c r="Y123" s="1"/>
      <c r="Z123" s="9"/>
      <c r="AA123" s="9"/>
    </row>
    <row r="124" spans="14:27" x14ac:dyDescent="0.25">
      <c r="N124" s="1"/>
      <c r="O124" s="1"/>
      <c r="P124" s="1"/>
      <c r="Q124" s="1"/>
      <c r="R124" s="1"/>
      <c r="U124" s="1"/>
      <c r="V124" s="1"/>
      <c r="Y124" s="1"/>
      <c r="Z124" s="9"/>
      <c r="AA124" s="9"/>
    </row>
    <row r="125" spans="14:27" x14ac:dyDescent="0.25">
      <c r="N125" s="1"/>
      <c r="O125" s="1"/>
      <c r="P125" s="1"/>
      <c r="Q125" s="1"/>
      <c r="R125" s="1"/>
      <c r="U125" s="1"/>
      <c r="V125" s="1"/>
      <c r="Y125" s="1"/>
      <c r="Z125" s="9"/>
      <c r="AA125" s="9"/>
    </row>
    <row r="126" spans="14:27" x14ac:dyDescent="0.25">
      <c r="N126" s="1"/>
      <c r="O126" s="1"/>
      <c r="P126" s="1"/>
      <c r="Q126" s="1"/>
      <c r="R126" s="1"/>
      <c r="U126" s="1"/>
      <c r="V126" s="1"/>
      <c r="Y126" s="1"/>
      <c r="Z126" s="9"/>
      <c r="AA126" s="9"/>
    </row>
    <row r="127" spans="14:27" x14ac:dyDescent="0.25">
      <c r="N127" s="1"/>
      <c r="O127" s="1"/>
      <c r="P127" s="1"/>
      <c r="Q127" s="1"/>
      <c r="R127" s="1"/>
      <c r="U127" s="1"/>
      <c r="V127" s="1"/>
      <c r="Y127" s="1"/>
      <c r="Z127" s="9"/>
      <c r="AA127" s="9"/>
    </row>
    <row r="128" spans="14:27" x14ac:dyDescent="0.25">
      <c r="N128" s="1"/>
      <c r="O128" s="1"/>
      <c r="P128" s="1"/>
      <c r="Q128" s="1"/>
      <c r="R128" s="1"/>
      <c r="U128" s="1"/>
      <c r="V128" s="1"/>
      <c r="Y128" s="1"/>
      <c r="Z128" s="9"/>
      <c r="AA128" s="9"/>
    </row>
    <row r="129" spans="3:31" x14ac:dyDescent="0.25">
      <c r="N129" s="1"/>
      <c r="O129" s="1"/>
      <c r="P129" s="1"/>
      <c r="Q129" s="1"/>
      <c r="R129" s="1"/>
      <c r="U129" s="1"/>
      <c r="V129" s="1"/>
      <c r="Y129" s="1"/>
      <c r="Z129" s="9"/>
      <c r="AA129" s="9"/>
    </row>
    <row r="130" spans="3:31" x14ac:dyDescent="0.25">
      <c r="N130" s="1"/>
      <c r="O130" s="1"/>
      <c r="P130" s="1"/>
      <c r="Q130" s="1"/>
      <c r="R130" s="1"/>
      <c r="U130" s="1"/>
      <c r="V130" s="1"/>
      <c r="Y130" s="1"/>
      <c r="Z130" s="9"/>
      <c r="AA130" s="9"/>
    </row>
    <row r="131" spans="3:31" x14ac:dyDescent="0.25">
      <c r="N131" s="1"/>
      <c r="O131" s="1"/>
      <c r="P131" s="1"/>
      <c r="Q131" s="1"/>
      <c r="R131" s="1"/>
      <c r="U131" s="1"/>
      <c r="V131" s="1"/>
      <c r="Y131" s="1"/>
      <c r="Z131" s="9"/>
      <c r="AA131" s="9"/>
    </row>
    <row r="132" spans="3:31" x14ac:dyDescent="0.25">
      <c r="N132" s="1"/>
      <c r="O132" s="1"/>
      <c r="P132" s="1"/>
      <c r="Q132" s="1"/>
      <c r="R132" s="1"/>
      <c r="U132" s="1"/>
      <c r="V132" s="1"/>
      <c r="Y132" s="1"/>
      <c r="Z132" s="9"/>
      <c r="AA132" s="9"/>
    </row>
    <row r="133" spans="3:31" x14ac:dyDescent="0.25">
      <c r="N133" s="1"/>
      <c r="O133" s="1"/>
      <c r="P133" s="1"/>
      <c r="Q133" s="1"/>
      <c r="R133" s="1"/>
      <c r="U133" s="1"/>
      <c r="V133" s="1"/>
      <c r="Y133" s="1"/>
      <c r="Z133" s="9"/>
      <c r="AA133" s="9"/>
    </row>
    <row r="134" spans="3:31" x14ac:dyDescent="0.25">
      <c r="N134" s="1"/>
      <c r="O134" s="1"/>
      <c r="P134" s="1"/>
      <c r="Q134" s="1"/>
      <c r="R134" s="1"/>
      <c r="U134" s="1"/>
      <c r="V134" s="1"/>
      <c r="Y134" s="1"/>
      <c r="Z134" s="9"/>
      <c r="AA134" s="9"/>
    </row>
    <row r="135" spans="3:31" x14ac:dyDescent="0.25">
      <c r="N135" s="1"/>
      <c r="O135" s="1"/>
      <c r="P135" s="1"/>
      <c r="Q135" s="1"/>
      <c r="R135" s="1"/>
      <c r="U135" s="1"/>
      <c r="V135" s="1"/>
      <c r="Y135" s="1"/>
      <c r="Z135" s="9"/>
      <c r="AA135" s="9"/>
    </row>
    <row r="136" spans="3:31" x14ac:dyDescent="0.25">
      <c r="N136" s="1"/>
      <c r="O136" s="1"/>
      <c r="P136" s="1"/>
      <c r="Q136" s="1"/>
      <c r="R136" s="1"/>
      <c r="U136" s="1"/>
      <c r="V136" s="1"/>
      <c r="Y136" s="1"/>
      <c r="Z136" s="9"/>
      <c r="AA136" s="9"/>
    </row>
    <row r="137" spans="3:31" x14ac:dyDescent="0.25">
      <c r="N137" s="1"/>
      <c r="O137" s="1"/>
      <c r="P137" s="1"/>
      <c r="Q137" s="1"/>
      <c r="R137" s="1"/>
      <c r="U137" s="1"/>
      <c r="V137" s="1"/>
      <c r="Y137" s="1"/>
      <c r="Z137" s="9"/>
      <c r="AA137" s="9"/>
    </row>
    <row r="138" spans="3:31" x14ac:dyDescent="0.25">
      <c r="N138" s="1"/>
      <c r="O138" s="1"/>
      <c r="P138" s="1"/>
      <c r="Q138" s="1"/>
      <c r="R138" s="1"/>
      <c r="U138" s="1"/>
      <c r="V138" s="1"/>
      <c r="Y138" s="1"/>
      <c r="Z138" s="9"/>
      <c r="AA138" s="9"/>
    </row>
    <row r="139" spans="3:31" x14ac:dyDescent="0.25">
      <c r="N139" s="1"/>
      <c r="O139" s="1"/>
      <c r="P139" s="1"/>
      <c r="Q139" s="1"/>
      <c r="R139" s="1"/>
      <c r="U139" s="1"/>
      <c r="V139" s="1"/>
      <c r="Y139" s="1"/>
      <c r="Z139" s="9"/>
      <c r="AA139" s="9"/>
    </row>
    <row r="140" spans="3:31" ht="27" hidden="1" thickBot="1" x14ac:dyDescent="0.3">
      <c r="C140" s="32" t="s">
        <v>67</v>
      </c>
      <c r="D140" s="33"/>
      <c r="E140" s="33" t="s">
        <v>47</v>
      </c>
      <c r="F140" s="33"/>
      <c r="G140" s="33" t="s">
        <v>68</v>
      </c>
      <c r="H140" s="33"/>
      <c r="I140" s="34" t="s">
        <v>69</v>
      </c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5"/>
      <c r="U140" s="33"/>
      <c r="V140" s="33"/>
      <c r="W140" s="33" t="s">
        <v>70</v>
      </c>
      <c r="X140" s="33" t="s">
        <v>71</v>
      </c>
      <c r="Y140" s="36"/>
      <c r="Z140" s="37"/>
      <c r="AA140" s="38"/>
      <c r="AB140" s="1"/>
      <c r="AC140" s="1"/>
      <c r="AD140" s="1"/>
      <c r="AE140" s="6"/>
    </row>
    <row r="141" spans="3:31" ht="26.4" hidden="1" x14ac:dyDescent="0.25">
      <c r="C141" s="39" t="s">
        <v>72</v>
      </c>
      <c r="D141" s="40">
        <v>1</v>
      </c>
      <c r="E141" s="41" t="s">
        <v>73</v>
      </c>
      <c r="F141" s="40">
        <v>5</v>
      </c>
      <c r="G141" s="40"/>
      <c r="H141" s="40">
        <v>1</v>
      </c>
      <c r="I141" s="40">
        <v>10</v>
      </c>
      <c r="J141" s="40"/>
      <c r="K141" s="40"/>
      <c r="L141" s="43"/>
      <c r="M141" s="42"/>
      <c r="N141" s="42"/>
      <c r="O141" s="42"/>
      <c r="P141" s="43"/>
      <c r="Q141" s="43"/>
      <c r="R141" s="44"/>
      <c r="S141" s="40"/>
      <c r="T141" s="45"/>
      <c r="U141" s="44"/>
      <c r="V141" s="44"/>
      <c r="W141" s="41" t="s">
        <v>74</v>
      </c>
      <c r="X141" s="43" t="s">
        <v>75</v>
      </c>
      <c r="Y141" s="42"/>
      <c r="Z141" s="43"/>
      <c r="AA141" s="46"/>
      <c r="AB141" s="1"/>
      <c r="AC141" s="1"/>
      <c r="AD141" s="1"/>
      <c r="AE141" s="6"/>
    </row>
    <row r="142" spans="3:31" hidden="1" x14ac:dyDescent="0.25">
      <c r="C142" s="47" t="s">
        <v>76</v>
      </c>
      <c r="D142" s="40">
        <v>10</v>
      </c>
      <c r="E142" s="48" t="s">
        <v>77</v>
      </c>
      <c r="F142" s="40">
        <v>10</v>
      </c>
      <c r="G142" s="40"/>
      <c r="H142" s="40">
        <v>2</v>
      </c>
      <c r="I142" s="40">
        <v>20</v>
      </c>
      <c r="J142" s="40"/>
      <c r="K142" s="40"/>
      <c r="L142" s="43"/>
      <c r="M142" s="42"/>
      <c r="N142" s="42"/>
      <c r="O142" s="42"/>
      <c r="P142" s="43"/>
      <c r="Q142" s="43"/>
      <c r="R142" s="44"/>
      <c r="S142" s="40"/>
      <c r="T142" s="45"/>
      <c r="U142" s="44"/>
      <c r="V142" s="44"/>
      <c r="W142" s="49" t="s">
        <v>78</v>
      </c>
      <c r="X142" s="43" t="s">
        <v>73</v>
      </c>
      <c r="Y142" s="42"/>
      <c r="Z142" s="43"/>
      <c r="AA142" s="46"/>
      <c r="AB142" s="1"/>
      <c r="AC142" s="1"/>
      <c r="AD142" s="1"/>
      <c r="AE142" s="6"/>
    </row>
    <row r="143" spans="3:31" ht="26.4" hidden="1" x14ac:dyDescent="0.25">
      <c r="C143" s="50" t="s">
        <v>75</v>
      </c>
      <c r="D143" s="40"/>
      <c r="E143" s="49" t="s">
        <v>79</v>
      </c>
      <c r="F143" s="40">
        <v>20</v>
      </c>
      <c r="G143" s="40"/>
      <c r="H143" s="40">
        <v>3</v>
      </c>
      <c r="I143" s="40"/>
      <c r="J143" s="40"/>
      <c r="K143" s="40"/>
      <c r="L143" s="43"/>
      <c r="M143" s="42"/>
      <c r="N143" s="42"/>
      <c r="O143" s="42"/>
      <c r="P143" s="43"/>
      <c r="Q143" s="43"/>
      <c r="R143" s="44"/>
      <c r="S143" s="40"/>
      <c r="T143" s="45"/>
      <c r="U143" s="44"/>
      <c r="V143" s="44"/>
      <c r="W143" s="43" t="s">
        <v>75</v>
      </c>
      <c r="X143" s="43" t="s">
        <v>77</v>
      </c>
      <c r="Y143" s="42"/>
      <c r="Z143" s="43"/>
      <c r="AA143" s="46"/>
      <c r="AB143" s="1"/>
      <c r="AC143" s="1"/>
      <c r="AD143" s="1"/>
    </row>
    <row r="144" spans="3:31" hidden="1" x14ac:dyDescent="0.25">
      <c r="C144" s="50"/>
      <c r="D144" s="40"/>
      <c r="E144" s="40" t="s">
        <v>75</v>
      </c>
      <c r="F144" s="40"/>
      <c r="G144" s="40"/>
      <c r="H144" s="40"/>
      <c r="I144" s="40"/>
      <c r="J144" s="40"/>
      <c r="K144" s="40"/>
      <c r="L144" s="43"/>
      <c r="M144" s="42"/>
      <c r="N144" s="42"/>
      <c r="O144" s="42"/>
      <c r="P144" s="43"/>
      <c r="Q144" s="43"/>
      <c r="R144" s="44"/>
      <c r="S144" s="40"/>
      <c r="T144" s="45"/>
      <c r="U144" s="44"/>
      <c r="V144" s="44"/>
      <c r="W144" s="40"/>
      <c r="X144" s="43" t="s">
        <v>79</v>
      </c>
      <c r="Y144" s="42"/>
      <c r="Z144" s="43"/>
      <c r="AA144" s="46"/>
      <c r="AB144" s="1"/>
      <c r="AC144" s="1"/>
      <c r="AD144" s="1"/>
    </row>
    <row r="145" spans="3:30" ht="13.8" hidden="1" thickBot="1" x14ac:dyDescent="0.3">
      <c r="C145" s="79"/>
      <c r="D145" s="56"/>
      <c r="E145" s="56"/>
      <c r="F145" s="56"/>
      <c r="G145" s="56"/>
      <c r="H145" s="56"/>
      <c r="I145" s="56"/>
      <c r="J145" s="56"/>
      <c r="K145" s="51"/>
      <c r="L145" s="53"/>
      <c r="M145" s="52"/>
      <c r="N145" s="52"/>
      <c r="O145" s="52"/>
      <c r="P145" s="53"/>
      <c r="Q145" s="53"/>
      <c r="R145" s="54"/>
      <c r="S145" s="51"/>
      <c r="T145" s="55"/>
      <c r="U145" s="54"/>
      <c r="V145" s="54"/>
      <c r="W145" s="56"/>
      <c r="X145" s="53"/>
      <c r="Y145" s="52"/>
      <c r="Z145" s="53"/>
      <c r="AA145" s="57"/>
      <c r="AB145" s="1"/>
      <c r="AC145" s="1"/>
      <c r="AD145" s="1"/>
    </row>
    <row r="146" spans="3:30" x14ac:dyDescent="0.25">
      <c r="L146" s="1"/>
      <c r="M146" s="1"/>
      <c r="N146" s="2"/>
      <c r="P146" s="1"/>
      <c r="Q146" s="1"/>
      <c r="R146" s="1"/>
      <c r="U146" s="1"/>
      <c r="V146" s="1"/>
      <c r="Y146" s="1"/>
      <c r="Z146" s="1"/>
      <c r="AA146" s="1"/>
    </row>
    <row r="147" spans="3:30" x14ac:dyDescent="0.25">
      <c r="N147" s="1"/>
      <c r="O147" s="1"/>
      <c r="P147" s="1"/>
      <c r="Q147" s="1"/>
      <c r="R147" s="1"/>
      <c r="U147" s="1"/>
      <c r="V147" s="1"/>
      <c r="Y147" s="1"/>
    </row>
    <row r="148" spans="3:30" x14ac:dyDescent="0.25">
      <c r="N148" s="1"/>
      <c r="O148" s="1"/>
      <c r="P148" s="1"/>
      <c r="Q148" s="1"/>
      <c r="R148" s="1"/>
      <c r="U148" s="1"/>
      <c r="V148" s="1"/>
      <c r="Y148" s="1"/>
    </row>
    <row r="149" spans="3:30" x14ac:dyDescent="0.25">
      <c r="N149" s="1"/>
      <c r="O149" s="1"/>
      <c r="P149" s="1"/>
      <c r="Q149" s="1"/>
      <c r="R149" s="1"/>
      <c r="U149" s="1"/>
      <c r="V149" s="1"/>
      <c r="Y149" s="1"/>
    </row>
    <row r="150" spans="3:30" x14ac:dyDescent="0.25">
      <c r="N150" s="1"/>
      <c r="O150" s="1"/>
      <c r="P150" s="1"/>
      <c r="Q150" s="1"/>
      <c r="R150" s="1"/>
      <c r="U150" s="1"/>
      <c r="V150" s="1"/>
      <c r="Y150" s="1"/>
    </row>
    <row r="151" spans="3:30" x14ac:dyDescent="0.25">
      <c r="N151" s="1"/>
      <c r="O151" s="1"/>
      <c r="P151" s="1"/>
      <c r="Q151" s="1"/>
      <c r="R151" s="1"/>
      <c r="U151" s="1"/>
      <c r="V151" s="1"/>
      <c r="Y151" s="1"/>
    </row>
    <row r="152" spans="3:30" x14ac:dyDescent="0.25">
      <c r="N152" s="1"/>
      <c r="O152" s="1"/>
      <c r="P152" s="1"/>
      <c r="Q152" s="1"/>
      <c r="R152" s="1"/>
      <c r="U152" s="1"/>
      <c r="V152" s="1"/>
      <c r="Y152" s="1"/>
    </row>
    <row r="153" spans="3:30" x14ac:dyDescent="0.25">
      <c r="N153" s="1"/>
      <c r="O153" s="1"/>
      <c r="P153" s="1"/>
      <c r="Q153" s="1"/>
      <c r="R153" s="1"/>
      <c r="U153" s="1"/>
      <c r="V153" s="1"/>
      <c r="Y153" s="1"/>
    </row>
    <row r="154" spans="3:30" x14ac:dyDescent="0.25">
      <c r="N154" s="1"/>
      <c r="O154" s="1"/>
      <c r="P154" s="1"/>
      <c r="Q154" s="1"/>
      <c r="R154" s="1"/>
      <c r="U154" s="1"/>
      <c r="V154" s="1"/>
      <c r="Y154" s="1"/>
    </row>
    <row r="155" spans="3:30" x14ac:dyDescent="0.25">
      <c r="N155" s="1"/>
      <c r="O155" s="1"/>
      <c r="P155" s="1"/>
      <c r="Q155" s="1"/>
      <c r="R155" s="1"/>
      <c r="U155" s="1"/>
      <c r="V155" s="1"/>
      <c r="Y155" s="1"/>
    </row>
    <row r="156" spans="3:30" x14ac:dyDescent="0.25">
      <c r="N156" s="1"/>
      <c r="O156" s="1"/>
      <c r="P156" s="1"/>
      <c r="Q156" s="1"/>
      <c r="R156" s="1"/>
      <c r="U156" s="1"/>
      <c r="V156" s="1"/>
      <c r="Y156" s="1"/>
    </row>
    <row r="157" spans="3:30" x14ac:dyDescent="0.25">
      <c r="N157" s="1"/>
      <c r="O157" s="1"/>
      <c r="P157" s="1"/>
      <c r="Q157" s="1"/>
      <c r="R157" s="1"/>
      <c r="U157" s="1"/>
      <c r="V157" s="1"/>
      <c r="Y157" s="1"/>
    </row>
    <row r="158" spans="3:30" x14ac:dyDescent="0.25">
      <c r="N158" s="1"/>
      <c r="O158" s="1"/>
      <c r="P158" s="1"/>
      <c r="Q158" s="1"/>
      <c r="R158" s="1"/>
      <c r="U158" s="1"/>
      <c r="V158" s="1"/>
      <c r="Y158" s="1"/>
    </row>
    <row r="159" spans="3:30" x14ac:dyDescent="0.25">
      <c r="N159" s="1"/>
      <c r="O159" s="1"/>
      <c r="P159" s="1"/>
      <c r="Q159" s="1"/>
      <c r="R159" s="1"/>
      <c r="U159" s="1"/>
      <c r="V159" s="1"/>
      <c r="Y159" s="1"/>
    </row>
    <row r="160" spans="3:30" x14ac:dyDescent="0.25">
      <c r="N160" s="1"/>
      <c r="O160" s="1"/>
      <c r="P160" s="1"/>
      <c r="Q160" s="1"/>
      <c r="R160" s="1"/>
      <c r="U160" s="1"/>
      <c r="V160" s="1"/>
      <c r="Y160" s="1"/>
    </row>
    <row r="161" spans="14:25" x14ac:dyDescent="0.25">
      <c r="N161" s="1"/>
      <c r="O161" s="1"/>
      <c r="P161" s="1"/>
      <c r="Q161" s="1"/>
      <c r="R161" s="1"/>
      <c r="U161" s="1"/>
      <c r="V161" s="1"/>
      <c r="Y161" s="1"/>
    </row>
    <row r="162" spans="14:25" x14ac:dyDescent="0.25">
      <c r="N162" s="1"/>
      <c r="O162" s="1"/>
      <c r="P162" s="1"/>
      <c r="Q162" s="1"/>
      <c r="R162" s="1"/>
      <c r="U162" s="1"/>
      <c r="V162" s="1"/>
      <c r="Y162" s="1"/>
    </row>
    <row r="163" spans="14:25" x14ac:dyDescent="0.25">
      <c r="N163" s="1"/>
      <c r="O163" s="1"/>
      <c r="P163" s="1"/>
      <c r="Q163" s="1"/>
      <c r="R163" s="1"/>
      <c r="U163" s="1"/>
      <c r="V163" s="1"/>
      <c r="Y163" s="1"/>
    </row>
    <row r="164" spans="14:25" x14ac:dyDescent="0.25">
      <c r="N164" s="1"/>
      <c r="O164" s="1"/>
      <c r="P164" s="1"/>
      <c r="Q164" s="1"/>
      <c r="R164" s="1"/>
      <c r="U164" s="1"/>
      <c r="V164" s="1"/>
      <c r="Y164" s="1"/>
    </row>
    <row r="165" spans="14:25" x14ac:dyDescent="0.25">
      <c r="N165" s="1"/>
      <c r="O165" s="1"/>
      <c r="P165" s="1"/>
      <c r="Q165" s="1"/>
      <c r="R165" s="1"/>
      <c r="U165" s="1"/>
      <c r="V165" s="1"/>
      <c r="Y165" s="1"/>
    </row>
    <row r="166" spans="14:25" x14ac:dyDescent="0.25">
      <c r="N166" s="1"/>
      <c r="O166" s="1"/>
      <c r="P166" s="1"/>
      <c r="Q166" s="1"/>
      <c r="R166" s="1"/>
      <c r="U166" s="1"/>
      <c r="V166" s="1"/>
      <c r="Y166" s="1"/>
    </row>
    <row r="167" spans="14:25" x14ac:dyDescent="0.25">
      <c r="N167" s="1"/>
      <c r="O167" s="1"/>
      <c r="P167" s="1"/>
      <c r="Q167" s="1"/>
      <c r="R167" s="1"/>
      <c r="U167" s="1"/>
      <c r="V167" s="1"/>
      <c r="Y167" s="1"/>
    </row>
    <row r="168" spans="14:25" x14ac:dyDescent="0.25">
      <c r="N168" s="1"/>
      <c r="O168" s="1"/>
      <c r="P168" s="1"/>
      <c r="Q168" s="1"/>
      <c r="R168" s="1"/>
      <c r="U168" s="1"/>
      <c r="V168" s="1"/>
      <c r="Y168" s="1"/>
    </row>
    <row r="169" spans="14:25" x14ac:dyDescent="0.25">
      <c r="N169" s="1"/>
      <c r="O169" s="1"/>
      <c r="P169" s="1"/>
      <c r="Q169" s="1"/>
      <c r="R169" s="1"/>
      <c r="U169" s="1"/>
      <c r="V169" s="1"/>
      <c r="Y169" s="1"/>
    </row>
    <row r="170" spans="14:25" x14ac:dyDescent="0.25">
      <c r="N170" s="1"/>
      <c r="O170" s="1"/>
      <c r="P170" s="1"/>
      <c r="Q170" s="1"/>
      <c r="R170" s="1"/>
      <c r="U170" s="1"/>
      <c r="V170" s="1"/>
      <c r="Y170" s="1"/>
    </row>
    <row r="171" spans="14:25" x14ac:dyDescent="0.25">
      <c r="N171" s="1"/>
      <c r="O171" s="1"/>
      <c r="P171" s="1"/>
      <c r="Q171" s="1"/>
      <c r="R171" s="1"/>
      <c r="U171" s="1"/>
      <c r="V171" s="1"/>
      <c r="Y171" s="1"/>
    </row>
    <row r="172" spans="14:25" x14ac:dyDescent="0.25">
      <c r="N172" s="1"/>
      <c r="O172" s="1"/>
      <c r="P172" s="1"/>
      <c r="Q172" s="1"/>
      <c r="R172" s="1"/>
      <c r="U172" s="1"/>
      <c r="V172" s="1"/>
      <c r="Y172" s="1"/>
    </row>
    <row r="173" spans="14:25" x14ac:dyDescent="0.25">
      <c r="N173" s="1"/>
      <c r="O173" s="1"/>
      <c r="P173" s="1"/>
      <c r="Q173" s="1"/>
      <c r="R173" s="1"/>
      <c r="U173" s="1"/>
      <c r="V173" s="1"/>
      <c r="Y173" s="1"/>
    </row>
    <row r="174" spans="14:25" x14ac:dyDescent="0.25">
      <c r="N174" s="1"/>
      <c r="O174" s="1"/>
      <c r="P174" s="1"/>
      <c r="Q174" s="1"/>
      <c r="R174" s="1"/>
      <c r="U174" s="1"/>
      <c r="V174" s="1"/>
      <c r="Y174" s="1"/>
    </row>
    <row r="175" spans="14:25" x14ac:dyDescent="0.25">
      <c r="N175" s="1"/>
      <c r="O175" s="1"/>
      <c r="P175" s="1"/>
      <c r="Q175" s="1"/>
      <c r="R175" s="1"/>
      <c r="U175" s="1"/>
      <c r="V175" s="1"/>
      <c r="Y175" s="1"/>
    </row>
    <row r="176" spans="14:25" x14ac:dyDescent="0.25">
      <c r="N176" s="1"/>
      <c r="O176" s="1"/>
      <c r="P176" s="1"/>
      <c r="Q176" s="1"/>
      <c r="R176" s="1"/>
      <c r="U176" s="1"/>
      <c r="V176" s="1"/>
      <c r="Y176" s="1"/>
    </row>
    <row r="177" spans="14:25" x14ac:dyDescent="0.25">
      <c r="N177" s="1"/>
      <c r="O177" s="1"/>
      <c r="P177" s="1"/>
      <c r="Q177" s="1"/>
      <c r="R177" s="1"/>
      <c r="U177" s="1"/>
      <c r="V177" s="1"/>
      <c r="Y177" s="1"/>
    </row>
    <row r="178" spans="14:25" x14ac:dyDescent="0.25">
      <c r="N178" s="1"/>
      <c r="O178" s="1"/>
      <c r="P178" s="1"/>
      <c r="Q178" s="1"/>
      <c r="R178" s="1"/>
      <c r="U178" s="1"/>
      <c r="V178" s="1"/>
      <c r="Y178" s="1"/>
    </row>
    <row r="179" spans="14:25" x14ac:dyDescent="0.25">
      <c r="N179" s="1"/>
      <c r="O179" s="1"/>
      <c r="P179" s="1"/>
      <c r="Q179" s="1"/>
      <c r="R179" s="1"/>
      <c r="U179" s="1"/>
      <c r="V179" s="1"/>
      <c r="Y179" s="1"/>
    </row>
    <row r="180" spans="14:25" x14ac:dyDescent="0.25">
      <c r="N180" s="1"/>
      <c r="O180" s="1"/>
      <c r="P180" s="1"/>
      <c r="Q180" s="1"/>
      <c r="R180" s="1"/>
      <c r="U180" s="1"/>
      <c r="V180" s="1"/>
      <c r="Y180" s="1"/>
    </row>
    <row r="181" spans="14:25" x14ac:dyDescent="0.25">
      <c r="N181" s="1"/>
      <c r="O181" s="1"/>
      <c r="P181" s="1"/>
      <c r="Q181" s="1"/>
      <c r="R181" s="1"/>
      <c r="U181" s="1"/>
      <c r="V181" s="1"/>
      <c r="Y181" s="1"/>
    </row>
    <row r="182" spans="14:25" x14ac:dyDescent="0.25">
      <c r="N182" s="1"/>
      <c r="O182" s="1"/>
      <c r="P182" s="1"/>
      <c r="Q182" s="1"/>
      <c r="R182" s="1"/>
      <c r="U182" s="1"/>
      <c r="V182" s="1"/>
      <c r="Y182" s="1"/>
    </row>
    <row r="183" spans="14:25" x14ac:dyDescent="0.25">
      <c r="N183" s="1"/>
      <c r="O183" s="1"/>
      <c r="P183" s="1"/>
      <c r="Q183" s="1"/>
      <c r="R183" s="1"/>
      <c r="U183" s="1"/>
      <c r="V183" s="1"/>
      <c r="Y183" s="1"/>
    </row>
    <row r="184" spans="14:25" x14ac:dyDescent="0.25">
      <c r="N184" s="1"/>
      <c r="O184" s="1"/>
      <c r="P184" s="1"/>
      <c r="Q184" s="1"/>
      <c r="R184" s="1"/>
      <c r="U184" s="1"/>
      <c r="V184" s="1"/>
      <c r="Y184" s="1"/>
    </row>
    <row r="185" spans="14:25" x14ac:dyDescent="0.25">
      <c r="N185" s="1"/>
      <c r="O185" s="1"/>
      <c r="P185" s="1"/>
      <c r="Q185" s="1"/>
      <c r="R185" s="1"/>
      <c r="U185" s="1"/>
      <c r="V185" s="1"/>
      <c r="Y185" s="1"/>
    </row>
    <row r="186" spans="14:25" x14ac:dyDescent="0.25">
      <c r="N186" s="1"/>
      <c r="O186" s="1"/>
      <c r="P186" s="1"/>
      <c r="Q186" s="1"/>
      <c r="R186" s="1"/>
      <c r="U186" s="1"/>
      <c r="V186" s="1"/>
      <c r="Y186" s="1"/>
    </row>
    <row r="187" spans="14:25" x14ac:dyDescent="0.25">
      <c r="N187" s="1"/>
      <c r="O187" s="1"/>
      <c r="P187" s="1"/>
      <c r="Q187" s="1"/>
      <c r="R187" s="1"/>
      <c r="U187" s="1"/>
      <c r="V187" s="1"/>
      <c r="Y187" s="1"/>
    </row>
    <row r="188" spans="14:25" x14ac:dyDescent="0.25">
      <c r="N188" s="1"/>
      <c r="O188" s="1"/>
      <c r="P188" s="1"/>
      <c r="Q188" s="1"/>
      <c r="R188" s="1"/>
      <c r="U188" s="1"/>
      <c r="V188" s="1"/>
      <c r="Y188" s="1"/>
    </row>
  </sheetData>
  <autoFilter ref="A2:AA53"/>
  <mergeCells count="255">
    <mergeCell ref="K3:K4"/>
    <mergeCell ref="L3:L4"/>
    <mergeCell ref="M3:M4"/>
    <mergeCell ref="N3:N4"/>
    <mergeCell ref="O3:O4"/>
    <mergeCell ref="P3:P4"/>
    <mergeCell ref="Q3:Q4"/>
    <mergeCell ref="R3:R4"/>
    <mergeCell ref="B3:B4"/>
    <mergeCell ref="C3:C4"/>
    <mergeCell ref="E3:E4"/>
    <mergeCell ref="G3:G4"/>
    <mergeCell ref="D3:D4"/>
    <mergeCell ref="F3:F4"/>
    <mergeCell ref="H3:H4"/>
    <mergeCell ref="I3:I4"/>
    <mergeCell ref="J3:J4"/>
    <mergeCell ref="D22:D24"/>
    <mergeCell ref="L11:L12"/>
    <mergeCell ref="M11:M12"/>
    <mergeCell ref="O11:O12"/>
    <mergeCell ref="N11:N12"/>
    <mergeCell ref="Q11:Q12"/>
    <mergeCell ref="P11:P12"/>
    <mergeCell ref="K11:K12"/>
    <mergeCell ref="E50:E52"/>
    <mergeCell ref="D50:D52"/>
    <mergeCell ref="G50:G52"/>
    <mergeCell ref="F50:F52"/>
    <mergeCell ref="H50:H52"/>
    <mergeCell ref="I50:I52"/>
    <mergeCell ref="J50:J52"/>
    <mergeCell ref="K50:K52"/>
    <mergeCell ref="L50:L52"/>
    <mergeCell ref="Y30:Y31"/>
    <mergeCell ref="Z30:Z31"/>
    <mergeCell ref="AA30:AA31"/>
    <mergeCell ref="Y34:Y35"/>
    <mergeCell ref="Z34:Z35"/>
    <mergeCell ref="AA34:AA35"/>
    <mergeCell ref="M50:M52"/>
    <mergeCell ref="N50:N52"/>
    <mergeCell ref="O50:O52"/>
    <mergeCell ref="R50:R52"/>
    <mergeCell ref="Q50:Q52"/>
    <mergeCell ref="P50:P52"/>
    <mergeCell ref="X40:X41"/>
    <mergeCell ref="X6:X8"/>
    <mergeCell ref="Y6:Y8"/>
    <mergeCell ref="Z6:Z8"/>
    <mergeCell ref="AA6:AA8"/>
    <mergeCell ref="Y11:Y12"/>
    <mergeCell ref="Z11:Z12"/>
    <mergeCell ref="AA11:AA12"/>
    <mergeCell ref="Y14:Y17"/>
    <mergeCell ref="Z14:Z17"/>
    <mergeCell ref="AA14:AA17"/>
    <mergeCell ref="Y19:Y21"/>
    <mergeCell ref="Z19:Z21"/>
    <mergeCell ref="AA19:AA21"/>
    <mergeCell ref="Y25:Y26"/>
    <mergeCell ref="Z25:Z26"/>
    <mergeCell ref="AA25:AA26"/>
    <mergeCell ref="Y37:Y39"/>
    <mergeCell ref="Z37:Z39"/>
    <mergeCell ref="AA37:AA39"/>
    <mergeCell ref="X11:X12"/>
    <mergeCell ref="Y40:Y41"/>
    <mergeCell ref="Z40:Z41"/>
    <mergeCell ref="AA40:AA41"/>
    <mergeCell ref="R11:R12"/>
    <mergeCell ref="X14:X17"/>
    <mergeCell ref="X19:X21"/>
    <mergeCell ref="X25:X26"/>
    <mergeCell ref="X30:X31"/>
    <mergeCell ref="X34:X35"/>
    <mergeCell ref="X37:X39"/>
    <mergeCell ref="S22:S24"/>
    <mergeCell ref="T22:T24"/>
    <mergeCell ref="W22:W24"/>
    <mergeCell ref="X22:X24"/>
    <mergeCell ref="S34:S35"/>
    <mergeCell ref="T34:T35"/>
    <mergeCell ref="R30:R31"/>
    <mergeCell ref="R34:R35"/>
    <mergeCell ref="O37:O39"/>
    <mergeCell ref="M37:M39"/>
    <mergeCell ref="N37:N39"/>
    <mergeCell ref="D30:D31"/>
    <mergeCell ref="H37:H39"/>
    <mergeCell ref="J37:J39"/>
    <mergeCell ref="K37:K38"/>
    <mergeCell ref="L37:L39"/>
    <mergeCell ref="F30:F31"/>
    <mergeCell ref="H30:H31"/>
    <mergeCell ref="J30:J31"/>
    <mergeCell ref="K30:K31"/>
    <mergeCell ref="L30:L31"/>
    <mergeCell ref="E30:E31"/>
    <mergeCell ref="I30:I31"/>
    <mergeCell ref="G30:G31"/>
    <mergeCell ref="M30:M31"/>
    <mergeCell ref="O34:O35"/>
    <mergeCell ref="M34:M35"/>
    <mergeCell ref="N34:N35"/>
    <mergeCell ref="N30:N31"/>
    <mergeCell ref="K34:K35"/>
    <mergeCell ref="L34:L35"/>
    <mergeCell ref="O30:O31"/>
    <mergeCell ref="P37:P39"/>
    <mergeCell ref="Q37:Q39"/>
    <mergeCell ref="R37:R39"/>
    <mergeCell ref="C40:C41"/>
    <mergeCell ref="E40:E41"/>
    <mergeCell ref="G40:G41"/>
    <mergeCell ref="I40:I41"/>
    <mergeCell ref="J40:J41"/>
    <mergeCell ref="D40:D41"/>
    <mergeCell ref="F40:F41"/>
    <mergeCell ref="H40:H41"/>
    <mergeCell ref="K40:K41"/>
    <mergeCell ref="L40:L41"/>
    <mergeCell ref="O40:O41"/>
    <mergeCell ref="M40:M41"/>
    <mergeCell ref="N40:N41"/>
    <mergeCell ref="P40:P41"/>
    <mergeCell ref="Q40:Q41"/>
    <mergeCell ref="R40:R41"/>
    <mergeCell ref="E37:E39"/>
    <mergeCell ref="G37:G39"/>
    <mergeCell ref="I37:I39"/>
    <mergeCell ref="D37:D39"/>
    <mergeCell ref="F37:F39"/>
    <mergeCell ref="E34:E35"/>
    <mergeCell ref="G34:G35"/>
    <mergeCell ref="I34:I35"/>
    <mergeCell ref="J34:J35"/>
    <mergeCell ref="D34:D35"/>
    <mergeCell ref="F34:F35"/>
    <mergeCell ref="H34:H35"/>
    <mergeCell ref="P30:P31"/>
    <mergeCell ref="Q30:Q31"/>
    <mergeCell ref="P34:P35"/>
    <mergeCell ref="Q34:Q35"/>
    <mergeCell ref="Q19:Q21"/>
    <mergeCell ref="R19:R21"/>
    <mergeCell ref="O14:O17"/>
    <mergeCell ref="P14:P17"/>
    <mergeCell ref="Q14:Q17"/>
    <mergeCell ref="R14:R17"/>
    <mergeCell ref="Q25:Q26"/>
    <mergeCell ref="R25:R26"/>
    <mergeCell ref="E22:E24"/>
    <mergeCell ref="G22:G24"/>
    <mergeCell ref="I25:I26"/>
    <mergeCell ref="F25:F26"/>
    <mergeCell ref="H25:H26"/>
    <mergeCell ref="J25:J26"/>
    <mergeCell ref="K25:K26"/>
    <mergeCell ref="L25:L26"/>
    <mergeCell ref="J19:J21"/>
    <mergeCell ref="K19:K21"/>
    <mergeCell ref="L19:L21"/>
    <mergeCell ref="I22:I24"/>
    <mergeCell ref="F22:F24"/>
    <mergeCell ref="H22:H24"/>
    <mergeCell ref="E25:E26"/>
    <mergeCell ref="G25:G26"/>
    <mergeCell ref="P19:P21"/>
    <mergeCell ref="N19:N21"/>
    <mergeCell ref="O19:O21"/>
    <mergeCell ref="M25:M26"/>
    <mergeCell ref="N25:N26"/>
    <mergeCell ref="O25:O26"/>
    <mergeCell ref="P25:P26"/>
    <mergeCell ref="M19:M21"/>
    <mergeCell ref="E6:E8"/>
    <mergeCell ref="J22:J24"/>
    <mergeCell ref="G6:G8"/>
    <mergeCell ref="I6:I8"/>
    <mergeCell ref="H6:H8"/>
    <mergeCell ref="J6:J8"/>
    <mergeCell ref="E11:E12"/>
    <mergeCell ref="G11:G12"/>
    <mergeCell ref="I11:I12"/>
    <mergeCell ref="D11:D12"/>
    <mergeCell ref="F11:F12"/>
    <mergeCell ref="H11:H12"/>
    <mergeCell ref="J11:J12"/>
    <mergeCell ref="B11:B12"/>
    <mergeCell ref="A29:A33"/>
    <mergeCell ref="C6:C8"/>
    <mergeCell ref="B22:B24"/>
    <mergeCell ref="B19:B21"/>
    <mergeCell ref="B25:B26"/>
    <mergeCell ref="C11:C12"/>
    <mergeCell ref="B50:B52"/>
    <mergeCell ref="A43:A47"/>
    <mergeCell ref="A34:A42"/>
    <mergeCell ref="B34:B35"/>
    <mergeCell ref="B37:B39"/>
    <mergeCell ref="B40:B41"/>
    <mergeCell ref="C30:C31"/>
    <mergeCell ref="C37:C39"/>
    <mergeCell ref="A48:A53"/>
    <mergeCell ref="C50:C52"/>
    <mergeCell ref="C34:C35"/>
    <mergeCell ref="Y1:AA1"/>
    <mergeCell ref="A1:A2"/>
    <mergeCell ref="A3:A5"/>
    <mergeCell ref="S1:X1"/>
    <mergeCell ref="B1:R1"/>
    <mergeCell ref="L6:L8"/>
    <mergeCell ref="M6:M8"/>
    <mergeCell ref="B14:B17"/>
    <mergeCell ref="J14:J17"/>
    <mergeCell ref="K14:K17"/>
    <mergeCell ref="L14:L17"/>
    <mergeCell ref="M14:M17"/>
    <mergeCell ref="A11:A28"/>
    <mergeCell ref="C14:C17"/>
    <mergeCell ref="C19:C21"/>
    <mergeCell ref="C25:C26"/>
    <mergeCell ref="N6:N8"/>
    <mergeCell ref="O6:O8"/>
    <mergeCell ref="P6:P8"/>
    <mergeCell ref="Q6:Q8"/>
    <mergeCell ref="R6:R8"/>
    <mergeCell ref="C22:C24"/>
    <mergeCell ref="A6:A10"/>
    <mergeCell ref="B6:B8"/>
    <mergeCell ref="X50:X52"/>
    <mergeCell ref="Y50:Y52"/>
    <mergeCell ref="Z50:Z52"/>
    <mergeCell ref="AA50:AA52"/>
    <mergeCell ref="X3:X4"/>
    <mergeCell ref="Y3:Y4"/>
    <mergeCell ref="Z3:Z4"/>
    <mergeCell ref="AA3:AA4"/>
    <mergeCell ref="D25:D26"/>
    <mergeCell ref="N14:N17"/>
    <mergeCell ref="E14:E17"/>
    <mergeCell ref="D14:D17"/>
    <mergeCell ref="F14:F17"/>
    <mergeCell ref="G14:G17"/>
    <mergeCell ref="I14:I17"/>
    <mergeCell ref="H14:H17"/>
    <mergeCell ref="E19:E21"/>
    <mergeCell ref="G19:G21"/>
    <mergeCell ref="I19:I21"/>
    <mergeCell ref="D19:D21"/>
    <mergeCell ref="F19:F21"/>
    <mergeCell ref="H19:H21"/>
    <mergeCell ref="D6:D8"/>
    <mergeCell ref="F6:F8"/>
  </mergeCells>
  <phoneticPr fontId="0" type="noConversion"/>
  <conditionalFormatting sqref="C1:C3 C6 C9:C11 C13:C14 C18:C19 C22 C25 C27:C30 C34 C36:C37 C40 C42:C50 E1:E3 E6 E9:E11 E13:E14 E18:E19 E22 E25 E27:E30 E34 E36:E37 E40 E42:E50 X34 W1:X3 W5:X6 W9:X11 W13:X14 W18:X19 W22:X22 X25 X27:X30 W36:X37 W40:X40 W42:X50 C53:C1048576 E53:E1048576 W53:X1048576 G53:G1048576 W36:W53 W4:W22">
    <cfRule type="containsText" dxfId="175" priority="171" operator="containsText" text="Maak uw keuze">
      <formula>NOT(ISERROR(SEARCH("Maak uw keuze",C1)))</formula>
    </cfRule>
  </conditionalFormatting>
  <conditionalFormatting sqref="G1:G3 G6 G9:G11 G13:G14 G18:G19 G22 G25 G27:G30 G34 G36:G37 G40 G42:G50">
    <cfRule type="containsText" dxfId="174" priority="163" operator="containsText" text="Maak uw keuze">
      <formula>NOT(ISERROR(SEARCH("Maak uw keuze",G1)))</formula>
    </cfRule>
  </conditionalFormatting>
  <conditionalFormatting sqref="G53">
    <cfRule type="containsText" dxfId="173" priority="159" operator="containsText" text="Maak uw keuze">
      <formula>NOT(ISERROR(SEARCH("Maak uw keuze",G53)))</formula>
    </cfRule>
  </conditionalFormatting>
  <conditionalFormatting sqref="C5 E5">
    <cfRule type="containsText" dxfId="172" priority="70" operator="containsText" text="Maak uw keuze">
      <formula>NOT(ISERROR(SEARCH("Maak uw keuze",C5)))</formula>
    </cfRule>
  </conditionalFormatting>
  <conditionalFormatting sqref="G5">
    <cfRule type="containsText" dxfId="171" priority="69" operator="containsText" text="Maak uw keuze">
      <formula>NOT(ISERROR(SEARCH("Maak uw keuze",G5)))</formula>
    </cfRule>
  </conditionalFormatting>
  <conditionalFormatting sqref="C32 E32">
    <cfRule type="containsText" dxfId="170" priority="58" operator="containsText" text="Maak uw keuze">
      <formula>NOT(ISERROR(SEARCH("Maak uw keuze",C32)))</formula>
    </cfRule>
  </conditionalFormatting>
  <conditionalFormatting sqref="G32">
    <cfRule type="containsText" dxfId="169" priority="57" operator="containsText" text="Maak uw keuze">
      <formula>NOT(ISERROR(SEARCH("Maak uw keuze",G32)))</formula>
    </cfRule>
  </conditionalFormatting>
  <conditionalFormatting sqref="C33 E33">
    <cfRule type="containsText" dxfId="168" priority="46" operator="containsText" text="Maak uw keuze">
      <formula>NOT(ISERROR(SEARCH("Maak uw keuze",C33)))</formula>
    </cfRule>
  </conditionalFormatting>
  <conditionalFormatting sqref="G33">
    <cfRule type="containsText" dxfId="167" priority="45" operator="containsText" text="Maak uw keuze">
      <formula>NOT(ISERROR(SEARCH("Maak uw keuze",G33)))</formula>
    </cfRule>
  </conditionalFormatting>
  <conditionalFormatting sqref="X32">
    <cfRule type="containsText" dxfId="166" priority="29" operator="containsText" text="Maak uw keuze">
      <formula>NOT(ISERROR(SEARCH("Maak uw keuze",X32)))</formula>
    </cfRule>
  </conditionalFormatting>
  <conditionalFormatting sqref="X33">
    <cfRule type="containsText" dxfId="165" priority="25" operator="containsText" text="Maak uw keuze">
      <formula>NOT(ISERROR(SEARCH("Maak uw keuze",X33)))</formula>
    </cfRule>
  </conditionalFormatting>
  <conditionalFormatting sqref="W25:W34">
    <cfRule type="containsText" dxfId="164" priority="16" operator="containsText" text="Maak uw keuze">
      <formula>NOT(ISERROR(SEARCH("Maak uw keuze",W25)))</formula>
    </cfRule>
  </conditionalFormatting>
  <conditionalFormatting sqref="W35">
    <cfRule type="containsText" dxfId="163" priority="10" operator="containsText" text="Maak uw keuze">
      <formula>NOT(ISERROR(SEARCH("Maak uw keuze",W35)))</formula>
    </cfRule>
  </conditionalFormatting>
  <dataValidations count="6">
    <dataValidation type="list" allowBlank="1" showInputMessage="1" showErrorMessage="1" sqref="L34 L27 L29:L30 L40 L48 N43:N46 M19 M18 L25 L36:L37 O49:O50">
      <formula1>CYCLES</formula1>
    </dataValidation>
    <dataValidation type="list" allowBlank="1" showInputMessage="1" showErrorMessage="1" sqref="I9:I11 I32:I34 I36:I37 I3 I13:I14 I22 I18:I19 I42:I50 I27:I30 I5:I6 I25 I40 I53">
      <formula1>$E$141:$E$143</formula1>
    </dataValidation>
    <dataValidation type="list" allowBlank="1" showInputMessage="1" showErrorMessage="1" sqref="X53 X5:X6 X3 X42:X50 X40 X36:X37 X32:X34 X27:X30 X25 X22 X18:X19 X13:X14 X9:X11">
      <formula1>$X$141:$X$144</formula1>
    </dataValidation>
    <dataValidation type="list" allowBlank="1" showInputMessage="1" showErrorMessage="1" sqref="C40 C32:C34 C13:C14 C18:C19 C22 C25 C27:C30 C9:C11 C5:C6 C36:C37 C3 C42:C50 C53">
      <formula1>$C$141:$C$143</formula1>
    </dataValidation>
    <dataValidation type="list" allowBlank="1" showInputMessage="1" showErrorMessage="1" sqref="E3 G32:G34 E32:E34 E5:E6 E9:E11 E18:E19 E22 E25 E27:E30 E13:E14 E36:E37 E40 E53 E42:E50 G53 G9:G11 G13:G14 G18:G19 G22 G25 G27:G30 G36:G37 G40 G42:G50 G3 G5:G6">
      <formula1>$E$141:$E$144</formula1>
    </dataValidation>
    <dataValidation type="list" allowBlank="1" showInputMessage="1" showErrorMessage="1" sqref="W25:W53 W3:W22">
      <formula1>$W$141:$W$143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8" scale="65" fitToHeight="0" orientation="landscape" r:id="rId1"/>
  <headerFooter alignWithMargins="0">
    <oddFooter>&amp;L&amp;F - &amp;A&amp;C&amp;P/&amp;N&amp;R&amp;D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19" operator="containsText" id="{D14EE0DD-8841-47B5-AEA9-19A7F8F99595}">
            <xm:f>NOT(ISERROR(SEARCH($C$142,C3)))</xm:f>
            <xm:f>$C$142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523" operator="containsText" id="{7090011D-E741-4F35-9984-8C1EF8444C64}">
            <xm:f>NOT(ISERROR(SEARCH($C$141,C3)))</xm:f>
            <xm:f>$C$141</xm:f>
            <x14:dxf>
              <fill>
                <patternFill>
                  <bgColor rgb="FFFF0000"/>
                </patternFill>
              </fill>
            </x14:dxf>
          </x14:cfRule>
          <xm:sqref>C3 C6 C13:C14 C25 C9:C11 C18:C19 C27:C30 C34 C36:C37 C40 C42:C50 C53 C70:C582</xm:sqref>
        </x14:conditionalFormatting>
        <x14:conditionalFormatting xmlns:xm="http://schemas.microsoft.com/office/excel/2006/main">
          <x14:cfRule type="containsText" priority="200" operator="containsText" id="{8867BA24-8ACC-455D-ADF4-DF6D6DA17720}">
            <xm:f>NOT(ISERROR(SEARCH($E$141,E3)))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201" operator="containsText" id="{3B2EC47A-D7C3-4135-B32A-C095BF2B9F66}">
            <xm:f>NOT(ISERROR(SEARCH($E$143,E3)))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202" operator="containsText" id="{0AA2651D-59D3-41F4-AAF4-CAA65539B614}">
            <xm:f>NOT(ISERROR(SEARCH($E$142,E3)))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J3:S3 K23:R24 E3:H3 F7:F8 F15:F17 F20:F21 F26 F31 F35 F38:F39 F41 E18:H19 E25:H25 E40:H40 H7:H8 H15:H17 H20:H21 H26 H31 H35 H38:H39 H41 E53:H53 S51:S52 E13:H14 E27:H30 E34:H34 E36:H37 E42:H50 J35:R35 K22:S22 F23:F24 H23:H24 E5:H6 J36:S50 J53:S53 E70:X582 S4 K5:S5 I6:S6 J7:S8 E9:S11 S12 J13:S21 W19:W22 X34 X27:X30 X25 W36:W53 U15:W17 U13:X14 U12:W12 U9:X11 U7:W8 U6:X6 U4:W5 U53:X53 U42:X50 U40:X40 U36:X37 U18:X19 U41:W41 U38:W39 U51:W52 U20:W22 U3:X3 J25:S33 U23:V35 J34:T34 T3:T22 T36:T53</xm:sqref>
        </x14:conditionalFormatting>
        <x14:conditionalFormatting xmlns:xm="http://schemas.microsoft.com/office/excel/2006/main">
          <x14:cfRule type="containsText" priority="524" operator="containsText" id="{26AABF06-B452-4439-96F0-D0AF7C0786DF}">
            <xm:f>NOT(ISERROR(SEARCH($W$142,W3)))</xm:f>
            <xm:f>$W$142</xm:f>
            <x14:dxf>
              <fill>
                <patternFill>
                  <bgColor rgb="FFFF0000"/>
                </patternFill>
              </fill>
            </x14:dxf>
          </x14:cfRule>
          <x14:cfRule type="containsText" priority="525" operator="containsText" id="{36BD961F-3C85-489D-B0C5-05819CD65212}">
            <xm:f>NOT(ISERROR(SEARCH($W$141,W3)))</xm:f>
            <xm:f>$W$141</xm:f>
            <x14:dxf>
              <fill>
                <patternFill>
                  <bgColor theme="6" tint="0.39994506668294322"/>
                </patternFill>
              </fill>
            </x14:dxf>
          </x14:cfRule>
          <xm:sqref>W70:W582 W3:W22 W36:W53</xm:sqref>
        </x14:conditionalFormatting>
        <x14:conditionalFormatting xmlns:xm="http://schemas.microsoft.com/office/excel/2006/main">
          <x14:cfRule type="containsText" priority="193" operator="containsText" id="{A0AE791A-040F-4002-BB05-9E0EFB4C57AD}">
            <xm:f>NOT(ISERROR(SEARCH($C$142,C22)))</xm:f>
            <xm:f>$C$142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94" operator="containsText" id="{578612F5-5ACE-45ED-B985-3E2BE67F23B2}">
            <xm:f>NOT(ISERROR(SEARCH($C$141,C22)))</xm:f>
            <xm:f>$C$141</xm:f>
            <x14:dxf>
              <fill>
                <patternFill>
                  <bgColor rgb="FFFF0000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containsText" priority="190" operator="containsText" id="{0E13BEA4-A28B-4173-896A-76FCC344A1F6}">
            <xm:f>NOT(ISERROR(SEARCH($E$141,E22)))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91" operator="containsText" id="{784C3403-5E52-4F62-B703-D3EE10B5D0ED}">
            <xm:f>NOT(ISERROR(SEARCH($E$143,E22)))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92" operator="containsText" id="{A6934E8B-ED22-473C-B8EB-F90FA6658B1F}">
            <xm:f>NOT(ISERROR(SEARCH($E$142,E22)))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E22:H22</xm:sqref>
        </x14:conditionalFormatting>
        <x14:conditionalFormatting xmlns:xm="http://schemas.microsoft.com/office/excel/2006/main">
          <x14:cfRule type="containsText" priority="175" operator="containsText" id="{4ABEDFD0-95F9-41BC-8ED0-9B185EB9A6A3}">
            <xm:f>NOT(ISERROR(SEARCH($E$141,I3)))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76" operator="containsText" id="{DB0FB530-2432-432A-A286-D05CCDD85E91}">
            <xm:f>NOT(ISERROR(SEARCH($E$143,I3)))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77" operator="containsText" id="{765141EE-C3E4-40FF-834C-412E3EE09000}">
            <xm:f>NOT(ISERROR(SEARCH($E$142,I3)))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I3</xm:sqref>
        </x14:conditionalFormatting>
        <x14:conditionalFormatting xmlns:xm="http://schemas.microsoft.com/office/excel/2006/main">
          <x14:cfRule type="containsText" priority="169" operator="containsText" id="{F5E63F7E-5624-4430-BB59-A9FD6A48D67E}">
            <xm:f>NOT(ISERROR(SEARCH($C$142,C22)))</xm:f>
            <xm:f>$C$142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70" operator="containsText" id="{7F6E60B6-EA97-4196-96F8-658468D47D6B}">
            <xm:f>NOT(ISERROR(SEARCH($C$141,C22)))</xm:f>
            <xm:f>$C$141</xm:f>
            <x14:dxf>
              <fill>
                <patternFill>
                  <bgColor rgb="FFFF0000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containsText" priority="166" operator="containsText" id="{CBEF3FD8-0A73-488B-9E82-A263AFA47848}">
            <xm:f>NOT(ISERROR(SEARCH($E$141,E22)))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67" operator="containsText" id="{0FCF50F7-E1E3-4D1C-9D88-2DA8AA5D261C}">
            <xm:f>NOT(ISERROR(SEARCH($E$143,E22)))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68" operator="containsText" id="{8220E592-DF5D-4465-AC76-51D72FAF1571}">
            <xm:f>NOT(ISERROR(SEARCH($E$142,E22)))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ontainsText" priority="164" operator="containsText" id="{F1D985C1-2B7F-41D9-BA5E-CC7DB23CF090}">
            <xm:f>NOT(ISERROR(SEARCH($C$142,E53)))</xm:f>
            <xm:f>$C$142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65" operator="containsText" id="{B45626A0-B1B6-4F99-A576-BE9D7D93928D}">
            <xm:f>NOT(ISERROR(SEARCH($C$141,E53)))</xm:f>
            <xm:f>$C$141</xm:f>
            <x14:dxf>
              <fill>
                <patternFill>
                  <bgColor rgb="FFFF0000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containsText" priority="160" operator="containsText" id="{DA1D732D-DF52-4020-BEA5-CF8D79C2612B}">
            <xm:f>NOT(ISERROR(SEARCH($E$141,G22)))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61" operator="containsText" id="{05522B90-08B5-43D2-8534-753F9FF28FD6}">
            <xm:f>NOT(ISERROR(SEARCH($E$143,G22)))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62" operator="containsText" id="{D16AC0FD-8D07-4125-BAF7-503556C19250}">
            <xm:f>NOT(ISERROR(SEARCH($E$142,G22)))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ontainsText" priority="157" operator="containsText" id="{F3C443FA-840B-4EF3-9D7F-E8EB6562B487}">
            <xm:f>NOT(ISERROR(SEARCH($C$142,G53)))</xm:f>
            <xm:f>$C$142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58" operator="containsText" id="{26000915-1AA3-4FB0-A5CD-7F4E2D125B8F}">
            <xm:f>NOT(ISERROR(SEARCH($C$141,G53)))</xm:f>
            <xm:f>$C$141</xm:f>
            <x14:dxf>
              <fill>
                <patternFill>
                  <bgColor rgb="FFFF0000"/>
                </patternFill>
              </fill>
            </x14:dxf>
          </x14:cfRule>
          <xm:sqref>G53</xm:sqref>
        </x14:conditionalFormatting>
        <x14:conditionalFormatting xmlns:xm="http://schemas.microsoft.com/office/excel/2006/main">
          <x14:cfRule type="containsText" priority="154" operator="containsText" id="{5B84CAD2-A454-4EB6-8116-11D4297C2460}">
            <xm:f>NOT(ISERROR(SEARCH($E$141,I13)))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55" operator="containsText" id="{C02D4061-65FE-4DD1-8BB1-A2D651FD70D2}">
            <xm:f>NOT(ISERROR(SEARCH($E$143,I13)))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56" operator="containsText" id="{4815D4A7-1AAC-4DA3-A290-EB7D7131C683}">
            <xm:f>NOT(ISERROR(SEARCH($E$142,I13)))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ontainsText" priority="151" operator="containsText" id="{6A28A5C8-A0E5-48D7-9D55-BC664C858404}">
            <xm:f>NOT(ISERROR(SEARCH($E$141,I14)))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52" operator="containsText" id="{E0423EEB-E4C1-459E-BBB3-22E52F8D26F3}">
            <xm:f>NOT(ISERROR(SEARCH($E$143,I14)))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53" operator="containsText" id="{A50F28B9-F4B2-4E71-8F35-BC3703472E43}">
            <xm:f>NOT(ISERROR(SEARCH($E$142,I14)))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ontainsText" priority="148" operator="containsText" id="{5189C4F5-FD50-42F8-8750-FC97AF3D5EBD}">
            <xm:f>NOT(ISERROR(SEARCH($E$141,I18)))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49" operator="containsText" id="{4ED9BAB0-3642-4DFE-821D-D9D7AEE429D4}">
            <xm:f>NOT(ISERROR(SEARCH($E$143,I18)))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50" operator="containsText" id="{3E8574A2-CBCB-4B30-A4E5-7D58A5494453}">
            <xm:f>NOT(ISERROR(SEARCH($E$142,I18)))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ontainsText" priority="145" operator="containsText" id="{DF9C8BAD-7329-4832-866C-12F03548C738}">
            <xm:f>NOT(ISERROR(SEARCH($E$141,I19)))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46" operator="containsText" id="{B941F2F3-CBC6-443D-B617-478DB0A36A15}">
            <xm:f>NOT(ISERROR(SEARCH($E$143,I19)))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47" operator="containsText" id="{277BD8AE-AA07-4D1A-A2AC-27459C15F134}">
            <xm:f>NOT(ISERROR(SEARCH($E$142,I19)))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I19</xm:sqref>
        </x14:conditionalFormatting>
        <x14:conditionalFormatting xmlns:xm="http://schemas.microsoft.com/office/excel/2006/main">
          <x14:cfRule type="containsText" priority="142" operator="containsText" id="{BE7D79F7-0CDF-4206-94CE-B86989960274}">
            <xm:f>NOT(ISERROR(SEARCH($E$141,I22)))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43" operator="containsText" id="{A839DE02-7471-4EC5-ADF7-A56736C5FD4C}">
            <xm:f>NOT(ISERROR(SEARCH($E$143,I22)))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44" operator="containsText" id="{28584B4F-6D53-486D-A674-341391EDB83F}">
            <xm:f>NOT(ISERROR(SEARCH($E$142,I22)))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I22</xm:sqref>
        </x14:conditionalFormatting>
        <x14:conditionalFormatting xmlns:xm="http://schemas.microsoft.com/office/excel/2006/main">
          <x14:cfRule type="containsText" priority="139" operator="containsText" id="{A29778A3-2FB0-4248-A87D-33F375E734B4}">
            <xm:f>NOT(ISERROR(SEARCH($E$141,I25)))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40" operator="containsText" id="{11CCCB15-949B-4F47-A734-FB61A82AC6A5}">
            <xm:f>NOT(ISERROR(SEARCH($E$143,I25)))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41" operator="containsText" id="{A0BCC69E-2D0A-4037-AAB7-57A912D66002}">
            <xm:f>NOT(ISERROR(SEARCH($E$142,I25)))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ontainsText" priority="136" operator="containsText" id="{2BB84128-4629-4752-AF52-8312CF5B3C0F}">
            <xm:f>NOT(ISERROR(SEARCH($E$141,I27)))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37" operator="containsText" id="{2B7FC1FB-D520-4905-A2E9-1166C7493854}">
            <xm:f>NOT(ISERROR(SEARCH($E$143,I27)))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38" operator="containsText" id="{A7016657-B534-4495-B065-1BC691ED61D7}">
            <xm:f>NOT(ISERROR(SEARCH($E$142,I27)))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133" operator="containsText" id="{1BEC338B-8C92-448B-A34F-F22387652397}">
            <xm:f>NOT(ISERROR(SEARCH($E$141,I28)))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34" operator="containsText" id="{7745215D-F9CE-4F3C-BA2B-B8F2988A0BEF}">
            <xm:f>NOT(ISERROR(SEARCH($E$143,I28)))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35" operator="containsText" id="{BA796172-615B-4284-BAD1-692BB1D39619}">
            <xm:f>NOT(ISERROR(SEARCH($E$142,I28)))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130" operator="containsText" id="{E06AC6D8-587C-49DB-853C-C30536BBD1D6}">
            <xm:f>NOT(ISERROR(SEARCH($E$141,I29)))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31" operator="containsText" id="{3A5953A5-BE2B-4545-BE3F-309F4E8F2411}">
            <xm:f>NOT(ISERROR(SEARCH($E$143,I29)))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32" operator="containsText" id="{CD2069AB-43DE-42E2-B24F-713632A85453}">
            <xm:f>NOT(ISERROR(SEARCH($E$142,I29)))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containsText" priority="127" operator="containsText" id="{EA758669-A0EC-41ED-880A-E0FD686194F8}">
            <xm:f>NOT(ISERROR(SEARCH($E$141,I30)))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28" operator="containsText" id="{BD5D5819-EC36-4599-A79F-84FC80AD3F4E}">
            <xm:f>NOT(ISERROR(SEARCH($E$143,I30)))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29" operator="containsText" id="{39157981-2EC9-43C3-A55E-804D89F747C7}">
            <xm:f>NOT(ISERROR(SEARCH($E$142,I30)))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ontainsText" priority="121" operator="containsText" id="{D42D5DFD-3F61-441C-A58A-F0D9ABE71174}">
            <xm:f>NOT(ISERROR(SEARCH($E$141,I34)))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22" operator="containsText" id="{8F83238E-050F-4432-BE75-2D44B848583E}">
            <xm:f>NOT(ISERROR(SEARCH($E$143,I34)))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23" operator="containsText" id="{C6C43BAA-B8FE-40D3-81F6-6C2CD85C1FBC}">
            <xm:f>NOT(ISERROR(SEARCH($E$142,I34)))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I34</xm:sqref>
        </x14:conditionalFormatting>
        <x14:conditionalFormatting xmlns:xm="http://schemas.microsoft.com/office/excel/2006/main">
          <x14:cfRule type="containsText" priority="118" operator="containsText" id="{FF96D303-E550-49C5-9331-76375FC8328E}">
            <xm:f>NOT(ISERROR(SEARCH($E$141,I36)))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19" operator="containsText" id="{9EF2542C-C659-4048-956A-6D17EADB0B3F}">
            <xm:f>NOT(ISERROR(SEARCH($E$143,I36)))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20" operator="containsText" id="{CA1F7431-31A5-4292-9B15-1063CA68709E}">
            <xm:f>NOT(ISERROR(SEARCH($E$142,I36)))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ontainsText" priority="115" operator="containsText" id="{48F6A489-1252-4EDF-90DB-EE4ACAA50275}">
            <xm:f>NOT(ISERROR(SEARCH($E$141,I37)))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16" operator="containsText" id="{CEE60AC8-3A37-4359-A1B5-EFFB2912C699}">
            <xm:f>NOT(ISERROR(SEARCH($E$143,I37)))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17" operator="containsText" id="{F08BC86F-6D6D-4399-A612-C16CBD572354}">
            <xm:f>NOT(ISERROR(SEARCH($E$142,I37)))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2" operator="containsText" id="{7F56C830-DEB3-47D6-B500-8559E74A30ED}">
            <xm:f>NOT(ISERROR(SEARCH($E$141,I40)))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13" operator="containsText" id="{E52BE9E9-2299-4D5B-B2E1-4335CC4FCD24}">
            <xm:f>NOT(ISERROR(SEARCH($E$143,I40)))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14" operator="containsText" id="{E4590D20-E75A-41A6-A872-857660490B04}">
            <xm:f>NOT(ISERROR(SEARCH($E$142,I40)))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containsText" priority="109" operator="containsText" id="{13BD5D73-EDBD-46AD-ABF2-6AEEED54C692}">
            <xm:f>NOT(ISERROR(SEARCH($E$141,I42)))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10" operator="containsText" id="{247CCAE1-A788-4533-9535-63A72C6F4B44}">
            <xm:f>NOT(ISERROR(SEARCH($E$143,I42)))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11" operator="containsText" id="{5C0A4F63-0830-457B-93ED-2A712C7ED031}">
            <xm:f>NOT(ISERROR(SEARCH($E$142,I42)))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I42</xm:sqref>
        </x14:conditionalFormatting>
        <x14:conditionalFormatting xmlns:xm="http://schemas.microsoft.com/office/excel/2006/main">
          <x14:cfRule type="containsText" priority="106" operator="containsText" id="{AA51AF8C-FA16-4339-B8EA-EA156F2A07A7}">
            <xm:f>NOT(ISERROR(SEARCH($E$141,I43)))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07" operator="containsText" id="{8CAB2C94-0DD4-4560-9DB9-308AFAB07B03}">
            <xm:f>NOT(ISERROR(SEARCH($E$143,I43)))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08" operator="containsText" id="{A3CE086F-FC21-4C34-A6BE-01200319F160}">
            <xm:f>NOT(ISERROR(SEARCH($E$142,I43)))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containsText" priority="103" operator="containsText" id="{49092B8D-0596-491D-9B55-CF3AF0B780FB}">
            <xm:f>NOT(ISERROR(SEARCH($E$141,I44)))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04" operator="containsText" id="{4DB1B876-10B0-41E5-A0D7-ACA32A36E02D}">
            <xm:f>NOT(ISERROR(SEARCH($E$143,I44)))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05" operator="containsText" id="{BE41ACF1-EC21-43CC-9AB6-1A5F16228FD2}">
            <xm:f>NOT(ISERROR(SEARCH($E$142,I44)))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containsText" priority="100" operator="containsText" id="{16CD3063-FE19-461A-BCBF-42E888F374E1}">
            <xm:f>NOT(ISERROR(SEARCH($E$141,I45)))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01" operator="containsText" id="{2ADA2826-C82F-49F3-B301-62355347859E}">
            <xm:f>NOT(ISERROR(SEARCH($E$143,I45)))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02" operator="containsText" id="{4501F3C4-6DAE-45C7-8CCD-995A13012CF5}">
            <xm:f>NOT(ISERROR(SEARCH($E$142,I45)))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ontainsText" priority="97" operator="containsText" id="{5BF1A696-A60C-4CC4-97BC-09F26D257261}">
            <xm:f>NOT(ISERROR(SEARCH($E$141,I46)))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98" operator="containsText" id="{DC6F3A48-6973-46FA-AAB9-BAD4DC2AFECC}">
            <xm:f>NOT(ISERROR(SEARCH($E$143,I46)))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99" operator="containsText" id="{B716909F-05B4-4E60-BF36-FB9BF6128C7C}">
            <xm:f>NOT(ISERROR(SEARCH($E$142,I46)))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I46</xm:sqref>
        </x14:conditionalFormatting>
        <x14:conditionalFormatting xmlns:xm="http://schemas.microsoft.com/office/excel/2006/main">
          <x14:cfRule type="containsText" priority="94" operator="containsText" id="{6FB058AF-73A9-4AF1-91B6-E683753C75E1}">
            <xm:f>NOT(ISERROR(SEARCH($E$141,I47)))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95" operator="containsText" id="{2FBD6D90-E589-4AD6-B8BD-D5F15C623CB0}">
            <xm:f>NOT(ISERROR(SEARCH($E$143,I47)))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96" operator="containsText" id="{46990FCD-513C-45ED-852E-D976011BFD3C}">
            <xm:f>NOT(ISERROR(SEARCH($E$142,I47)))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ontainsText" priority="91" operator="containsText" id="{F7468A2F-BAA6-408A-92EE-CC31A2C6FBBC}">
            <xm:f>NOT(ISERROR(SEARCH($E$141,I48)))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92" operator="containsText" id="{1AE8CD98-F86E-406C-BDE7-76A9527C4798}">
            <xm:f>NOT(ISERROR(SEARCH($E$143,I48)))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93" operator="containsText" id="{01D6B422-7477-4801-9863-D4B33DE6C94C}">
            <xm:f>NOT(ISERROR(SEARCH($E$142,I48)))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ontainsText" priority="88" operator="containsText" id="{B510B778-43A1-48C9-9FDC-BB18E1D72C52}">
            <xm:f>NOT(ISERROR(SEARCH($E$141,I49)))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89" operator="containsText" id="{1DD4EA85-A864-454C-9BFF-2241EEC5A9B9}">
            <xm:f>NOT(ISERROR(SEARCH($E$143,I49)))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90" operator="containsText" id="{16AF0F3B-F033-4A16-9F4C-02399BC6F3B1}">
            <xm:f>NOT(ISERROR(SEARCH($E$142,I49)))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ontainsText" priority="85" operator="containsText" id="{4FB08892-F445-4F85-9D1F-C94AEAE12B09}">
            <xm:f>NOT(ISERROR(SEARCH($E$141,I50)))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86" operator="containsText" id="{3C4C9157-E7CF-48D7-8A6C-8C41DCE5634B}">
            <xm:f>NOT(ISERROR(SEARCH($E$143,I50)))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87" operator="containsText" id="{FBDBAB06-544D-4A48-A6C7-818641C1DB39}">
            <xm:f>NOT(ISERROR(SEARCH($E$142,I50)))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I50</xm:sqref>
        </x14:conditionalFormatting>
        <x14:conditionalFormatting xmlns:xm="http://schemas.microsoft.com/office/excel/2006/main">
          <x14:cfRule type="containsText" priority="82" operator="containsText" id="{BB2D67B2-3CA8-4A68-AB01-9C3B156B7360}">
            <xm:f>NOT(ISERROR(SEARCH($E$141,I53)))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83" operator="containsText" id="{F2C63006-2B49-49F4-B568-DA357BE43C8E}">
            <xm:f>NOT(ISERROR(SEARCH($E$143,I53)))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84" operator="containsText" id="{75DCE82E-D75B-4F3F-A5B5-B8D30637DFCF}">
            <xm:f>NOT(ISERROR(SEARCH($E$142,I53)))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I53</xm:sqref>
        </x14:conditionalFormatting>
        <x14:conditionalFormatting xmlns:xm="http://schemas.microsoft.com/office/excel/2006/main">
          <x14:cfRule type="containsText" priority="79" operator="containsText" id="{466EDAA6-AF0C-4BBD-ABA7-0FFB8EB91A04}">
            <xm:f>NOT(ISERROR(SEARCH($E$141,J22)))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80" operator="containsText" id="{2CFDCC01-1E8B-4BD8-A8C7-DE2796F914C6}">
            <xm:f>NOT(ISERROR(SEARCH($E$143,J22)))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81" operator="containsText" id="{50171ACF-D0EE-452F-B8AF-21F6C11E3BF7}">
            <xm:f>NOT(ISERROR(SEARCH($E$142,J22)))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J22:J24</xm:sqref>
        </x14:conditionalFormatting>
        <x14:conditionalFormatting xmlns:xm="http://schemas.microsoft.com/office/excel/2006/main">
          <x14:cfRule type="containsText" priority="77" operator="containsText" id="{4B285A0B-9369-482F-AE1F-F4D521597C8A}">
            <xm:f>NOT(ISERROR(SEARCH($C$142,C5)))</xm:f>
            <xm:f>$C$142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78" operator="containsText" id="{4E647387-36E1-493D-8C31-692456E8B92E}">
            <xm:f>NOT(ISERROR(SEARCH($C$141,C5)))</xm:f>
            <xm:f>$C$141</xm:f>
            <x14:dxf>
              <fill>
                <patternFill>
                  <bgColor rgb="FFFF0000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containsText" priority="74" operator="containsText" id="{C84C4A9A-C4EE-4D4C-B04D-CFBF86154DA0}">
            <xm:f>NOT(ISERROR(SEARCH($E$141,J5)))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75" operator="containsText" id="{543F8D6E-7581-4180-8BFA-353B8F45DFF1}">
            <xm:f>NOT(ISERROR(SEARCH($E$143,J5)))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76" operator="containsText" id="{7736CEF2-6CBB-4668-9E72-10AEE0FFC27E}">
            <xm:f>NOT(ISERROR(SEARCH($E$142,J5)))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containsText" priority="71" operator="containsText" id="{A430DEBC-2378-4008-9FC6-D917AD1213AF}">
            <xm:f>NOT(ISERROR(SEARCH($E$141,I5)))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72" operator="containsText" id="{2BAD08DF-332A-4889-B2CD-4AFEE119D1C3}">
            <xm:f>NOT(ISERROR(SEARCH($E$143,I5)))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73" operator="containsText" id="{862F098B-5506-44B0-B41E-5316BDCF5F4D}">
            <xm:f>NOT(ISERROR(SEARCH($E$142,I5)))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containsText" priority="66" operator="containsText" id="{DBB9275B-56A6-4F5C-A4D6-8D5EC0A0664A}">
            <xm:f>NOT(ISERROR(SEARCH($E$141,X5)))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67" operator="containsText" id="{96E90582-B46E-4D48-80D1-E855E026A73A}">
            <xm:f>NOT(ISERROR(SEARCH($E$143,X5)))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68" operator="containsText" id="{4AA603FB-40E8-4725-B1AD-A86A66CB2696}">
            <xm:f>NOT(ISERROR(SEARCH($E$142,X5)))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X5</xm:sqref>
        </x14:conditionalFormatting>
        <x14:conditionalFormatting xmlns:xm="http://schemas.microsoft.com/office/excel/2006/main">
          <x14:cfRule type="containsText" priority="62" operator="containsText" id="{FB70FA6F-FE66-4397-8180-A1B9843753A9}">
            <xm:f>NOT(ISERROR(SEARCH($C$142,C32)))</xm:f>
            <xm:f>$C$142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63" operator="containsText" id="{9925EE7C-DEFE-441E-A5F0-124EBEDFD4C0}">
            <xm:f>NOT(ISERROR(SEARCH($C$141,C32)))</xm:f>
            <xm:f>$C$141</xm:f>
            <x14:dxf>
              <fill>
                <patternFill>
                  <bgColor rgb="FFFF0000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containsText" priority="59" operator="containsText" id="{DCD227F8-98AA-426B-93AF-867ABD53248E}">
            <xm:f>NOT(ISERROR(SEARCH($E$141,E32)))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60" operator="containsText" id="{036D90E1-D59C-44F7-B622-A9A6875B9F34}">
            <xm:f>NOT(ISERROR(SEARCH($E$143,E32)))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61" operator="containsText" id="{8308B657-FD20-4CB3-BBE6-1742B88C72E2}">
            <xm:f>NOT(ISERROR(SEARCH($E$142,E32)))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E32:H32</xm:sqref>
        </x14:conditionalFormatting>
        <x14:conditionalFormatting xmlns:xm="http://schemas.microsoft.com/office/excel/2006/main">
          <x14:cfRule type="containsText" priority="54" operator="containsText" id="{7C20FC2C-96A7-4B43-A0E2-A9D803BA9A6C}">
            <xm:f>NOT(ISERROR(SEARCH($E$141,I32)))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55" operator="containsText" id="{3DB6E7E8-1947-464D-B67B-18BBEBAA9456}">
            <xm:f>NOT(ISERROR(SEARCH($E$143,I32)))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56" operator="containsText" id="{5BF8CE6C-2CE2-4849-A595-5284DCFEE340}">
            <xm:f>NOT(ISERROR(SEARCH($E$142,I32)))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I32</xm:sqref>
        </x14:conditionalFormatting>
        <x14:conditionalFormatting xmlns:xm="http://schemas.microsoft.com/office/excel/2006/main">
          <x14:cfRule type="containsText" priority="50" operator="containsText" id="{5C9BCA57-BB03-4DC7-A7C0-058CC8A8154F}">
            <xm:f>NOT(ISERROR(SEARCH($C$142,C33)))</xm:f>
            <xm:f>$C$142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51" operator="containsText" id="{A1EE6513-8F87-41BF-A15C-13C74E894742}">
            <xm:f>NOT(ISERROR(SEARCH($C$141,C33)))</xm:f>
            <xm:f>$C$141</xm:f>
            <x14:dxf>
              <fill>
                <patternFill>
                  <bgColor rgb="FFFF0000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containsText" priority="47" operator="containsText" id="{EFE5FD69-4F40-49A0-9A84-23D64DBFCD10}">
            <xm:f>NOT(ISERROR(SEARCH($E$141,E33)))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48" operator="containsText" id="{61AB3436-CD91-40C2-8CC4-8AEB336F128E}">
            <xm:f>NOT(ISERROR(SEARCH($E$143,E33)))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49" operator="containsText" id="{5DC30063-CFE5-4E4A-95B0-5CEE9C81F088}">
            <xm:f>NOT(ISERROR(SEARCH($E$142,E33)))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E33:H33</xm:sqref>
        </x14:conditionalFormatting>
        <x14:conditionalFormatting xmlns:xm="http://schemas.microsoft.com/office/excel/2006/main">
          <x14:cfRule type="containsText" priority="42" operator="containsText" id="{5D293E75-7053-42EE-A388-06EE0B43C5DB}">
            <xm:f>NOT(ISERROR(SEARCH($E$141,I33)))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43" operator="containsText" id="{07FD3B64-CD2A-4B72-B6CE-2D9C88ECEBC8}">
            <xm:f>NOT(ISERROR(SEARCH($E$143,I33)))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44" operator="containsText" id="{C88978A6-5D2A-4D41-84AD-AFDEC528C7AE}">
            <xm:f>NOT(ISERROR(SEARCH($E$142,I33)))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ontainsText" priority="39" operator="containsText" id="{DA4FE581-935C-4AAC-95B2-56BD9A76FDF2}">
            <xm:f>NOT(ISERROR(SEARCH($E$141,X5)))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40" operator="containsText" id="{93F5CA46-8931-47A7-A2D9-E9A6E72EC439}">
            <xm:f>NOT(ISERROR(SEARCH($E$143,X5)))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41" operator="containsText" id="{93E6B7F2-B593-45A2-8F1E-FD1FBD66DD9B}">
            <xm:f>NOT(ISERROR(SEARCH($E$142,X5)))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X5</xm:sqref>
        </x14:conditionalFormatting>
        <x14:conditionalFormatting xmlns:xm="http://schemas.microsoft.com/office/excel/2006/main">
          <x14:cfRule type="containsText" priority="36" operator="containsText" id="{5318F745-B89E-42D2-AF77-9A9C85D6B3C3}">
            <xm:f>NOT(ISERROR(SEARCH($E$141,X5)))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37" operator="containsText" id="{F1F7DA38-459D-40D0-A8D8-DC536637113D}">
            <xm:f>NOT(ISERROR(SEARCH($E$143,X5)))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B266590B-E2DB-4B2A-B0B8-E4CD9D9FA419}">
            <xm:f>NOT(ISERROR(SEARCH($E$142,X5)))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X5</xm:sqref>
        </x14:conditionalFormatting>
        <x14:conditionalFormatting xmlns:xm="http://schemas.microsoft.com/office/excel/2006/main">
          <x14:cfRule type="containsText" priority="33" operator="containsText" id="{D3D9F35C-BC89-472B-AEF4-D889A14D1989}">
            <xm:f>NOT(ISERROR(SEARCH($E$141,X22)))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34" operator="containsText" id="{93C04E5F-5CC6-4C24-83BC-CAF584425EB3}">
            <xm:f>NOT(ISERROR(SEARCH($E$143,X22)))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35" operator="containsText" id="{3B6214C9-EC61-4261-A587-8F07990A706F}">
            <xm:f>NOT(ISERROR(SEARCH($E$142,X22)))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X22</xm:sqref>
        </x14:conditionalFormatting>
        <x14:conditionalFormatting xmlns:xm="http://schemas.microsoft.com/office/excel/2006/main">
          <x14:cfRule type="containsText" priority="30" operator="containsText" id="{478D3064-A511-4CAB-A647-4053FD3DFF7A}">
            <xm:f>NOT(ISERROR(SEARCH($E$141,X32)))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31" operator="containsText" id="{2921AB52-AC02-4109-842A-8722E3EAAE63}">
            <xm:f>NOT(ISERROR(SEARCH($E$143,X32)))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32" operator="containsText" id="{591624E8-B663-4CC1-85A4-FEF09F823A4E}">
            <xm:f>NOT(ISERROR(SEARCH($E$142,X32)))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X32</xm:sqref>
        </x14:conditionalFormatting>
        <x14:conditionalFormatting xmlns:xm="http://schemas.microsoft.com/office/excel/2006/main">
          <x14:cfRule type="containsText" priority="26" operator="containsText" id="{08528639-F0DB-4462-B226-AE43417EA49E}">
            <xm:f>NOT(ISERROR(SEARCH($E$141,X33)))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27" operator="containsText" id="{1A239450-DCC0-4E6C-AFDE-C15F19409739}">
            <xm:f>NOT(ISERROR(SEARCH($E$143,X33)))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28" operator="containsText" id="{B1A843E0-5386-4452-8573-602A2A06B53E}">
            <xm:f>NOT(ISERROR(SEARCH($E$142,X33)))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X33</xm:sqref>
        </x14:conditionalFormatting>
        <x14:conditionalFormatting xmlns:xm="http://schemas.microsoft.com/office/excel/2006/main">
          <x14:cfRule type="containsText" priority="17" operator="containsText" id="{A65D4D2D-FAFF-4318-A528-328E93C4C9CD}">
            <xm:f>NOT(ISERROR(SEARCH($E$141,W25)))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8" operator="containsText" id="{DD3B9350-231F-47B2-A425-D66551F5B042}">
            <xm:f>NOT(ISERROR(SEARCH($E$143,W25)))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9" operator="containsText" id="{16FD10D7-D723-43ED-B8E0-2B9B078298BF}">
            <xm:f>NOT(ISERROR(SEARCH($E$142,W25)))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W25:W34</xm:sqref>
        </x14:conditionalFormatting>
        <x14:conditionalFormatting xmlns:xm="http://schemas.microsoft.com/office/excel/2006/main">
          <x14:cfRule type="containsText" priority="20" operator="containsText" id="{DA57134B-8292-47C8-AADC-66F540324E38}">
            <xm:f>NOT(ISERROR(SEARCH($W$142,W25)))</xm:f>
            <xm:f>$W$142</xm:f>
            <x14:dxf>
              <fill>
                <patternFill>
                  <bgColor rgb="FFFF0000"/>
                </patternFill>
              </fill>
            </x14:dxf>
          </x14:cfRule>
          <x14:cfRule type="containsText" priority="21" operator="containsText" id="{641AF336-D730-4D13-A4F0-E94A76397219}">
            <xm:f>NOT(ISERROR(SEARCH($W$141,W25)))</xm:f>
            <xm:f>$W$141</xm:f>
            <x14:dxf>
              <fill>
                <patternFill>
                  <bgColor theme="6" tint="0.39994506668294322"/>
                </patternFill>
              </fill>
            </x14:dxf>
          </x14:cfRule>
          <xm:sqref>W25:W34</xm:sqref>
        </x14:conditionalFormatting>
        <x14:conditionalFormatting xmlns:xm="http://schemas.microsoft.com/office/excel/2006/main">
          <x14:cfRule type="containsText" priority="11" operator="containsText" id="{54A5053E-0E01-463B-892D-0649FDCA2D49}">
            <xm:f>NOT(ISERROR(SEARCH($E$141,W35)))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12" operator="containsText" id="{A7FC6963-8C33-488F-9525-A312ABB9D564}">
            <xm:f>NOT(ISERROR(SEARCH($E$143,W35)))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13" operator="containsText" id="{5544D9AD-898E-466D-A347-85BEF8D993F8}">
            <xm:f>NOT(ISERROR(SEARCH($E$142,W35)))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W35</xm:sqref>
        </x14:conditionalFormatting>
        <x14:conditionalFormatting xmlns:xm="http://schemas.microsoft.com/office/excel/2006/main">
          <x14:cfRule type="containsText" priority="14" operator="containsText" id="{A17516CB-8300-4FD7-9073-13ADBEB2B8ED}">
            <xm:f>NOT(ISERROR(SEARCH($W$142,W35)))</xm:f>
            <xm:f>$W$142</xm:f>
            <x14:dxf>
              <fill>
                <patternFill>
                  <bgColor rgb="FFFF0000"/>
                </patternFill>
              </fill>
            </x14:dxf>
          </x14:cfRule>
          <x14:cfRule type="containsText" priority="15" operator="containsText" id="{DAAA0A29-32E4-417E-9ECB-A1CC9036B407}">
            <xm:f>NOT(ISERROR(SEARCH($W$141,W35)))</xm:f>
            <xm:f>$W$141</xm:f>
            <x14:dxf>
              <fill>
                <patternFill>
                  <bgColor theme="6" tint="0.39994506668294322"/>
                </patternFill>
              </fill>
            </x14:dxf>
          </x14:cfRule>
          <xm:sqref>W35</xm:sqref>
        </x14:conditionalFormatting>
        <x14:conditionalFormatting xmlns:xm="http://schemas.microsoft.com/office/excel/2006/main">
          <x14:cfRule type="containsText" priority="7" operator="containsText" id="{3C93FD01-B640-464A-BA10-C07DA05D8619}">
            <xm:f>NOT(ISERROR(SEARCH($E$141,T25)))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8" operator="containsText" id="{F29237A4-F3C7-4C27-85C4-6AA77C583C6C}">
            <xm:f>NOT(ISERROR(SEARCH($E$143,T25)))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5C8012F3-ABE3-42BC-B715-B1D7BFE1972F}">
            <xm:f>NOT(ISERROR(SEARCH($E$142,T25)))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T25:T31</xm:sqref>
        </x14:conditionalFormatting>
        <x14:conditionalFormatting xmlns:xm="http://schemas.microsoft.com/office/excel/2006/main">
          <x14:cfRule type="containsText" priority="4" operator="containsText" id="{59C2D9C1-73D1-47EF-BE4E-016F04DB6E85}">
            <xm:f>NOT(ISERROR(SEARCH($E$141,T32)))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5" operator="containsText" id="{012209E7-C206-4A02-B4EA-D3F6702B7408}">
            <xm:f>NOT(ISERROR(SEARCH($E$143,T32)))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operator="containsText" id="{069F2205-94B9-464D-8991-37D6221681B2}">
            <xm:f>NOT(ISERROR(SEARCH($E$142,T32)))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T32</xm:sqref>
        </x14:conditionalFormatting>
        <x14:conditionalFormatting xmlns:xm="http://schemas.microsoft.com/office/excel/2006/main">
          <x14:cfRule type="containsText" priority="1" operator="containsText" id="{61D17835-6258-4F45-BE4E-31FE8D907756}">
            <xm:f>NOT(ISERROR(SEARCH($E$141,T33)))</xm:f>
            <xm:f>$E$141</xm:f>
            <x14:dxf>
              <fill>
                <patternFill>
                  <bgColor theme="6" tint="0.39994506668294322"/>
                </patternFill>
              </fill>
            </x14:dxf>
          </x14:cfRule>
          <x14:cfRule type="containsText" priority="2" operator="containsText" id="{9B4DDD09-A5BB-495B-BFD2-91AFE740F070}">
            <xm:f>NOT(ISERROR(SEARCH($E$143,T33)))</xm:f>
            <xm:f>$E$143</xm:f>
            <x14:dxf>
              <fill>
                <patternFill>
                  <bgColor rgb="FFFF0000"/>
                </patternFill>
              </fill>
            </x14:dxf>
          </x14:cfRule>
          <x14:cfRule type="containsText" priority="3" operator="containsText" id="{E29B5FA4-B75F-425B-823B-10E5C41A96C6}">
            <xm:f>NOT(ISERROR(SEARCH($E$142,T33)))</xm:f>
            <xm:f>$E$142</xm:f>
            <x14:dxf>
              <fill>
                <patternFill>
                  <bgColor rgb="FFFFC000"/>
                </patternFill>
              </fill>
            </x14:dxf>
          </x14:cfRule>
          <xm:sqref>T33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E25E8087975C46B0FC438956121164" ma:contentTypeVersion="2" ma:contentTypeDescription="Create a new document." ma:contentTypeScope="" ma:versionID="34f11d3546bd096977dbc95a41afd969">
  <xsd:schema xmlns:xsd="http://www.w3.org/2001/XMLSchema" xmlns:xs="http://www.w3.org/2001/XMLSchema" xmlns:p="http://schemas.microsoft.com/office/2006/metadata/properties" xmlns:ns2="90359a4a-3ee0-4d21-9975-9d02abdd1639" xmlns:ns3="f6ec7a42-6e2f-4d0f-b526-c714e4aaa72f" targetNamespace="http://schemas.microsoft.com/office/2006/metadata/properties" ma:root="true" ma:fieldsID="ea5126d9115ec6df30a4af9484c1be9c" ns2:_="" ns3:_="">
    <xsd:import namespace="90359a4a-3ee0-4d21-9975-9d02abdd1639"/>
    <xsd:import namespace="f6ec7a42-6e2f-4d0f-b526-c714e4aaa7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59a4a-3ee0-4d21-9975-9d02abdd16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ec7a42-6e2f-4d0f-b526-c714e4aaa72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CC0217-00F2-423D-9F66-7297175516E0}"/>
</file>

<file path=customXml/itemProps2.xml><?xml version="1.0" encoding="utf-8"?>
<ds:datastoreItem xmlns:ds="http://schemas.openxmlformats.org/officeDocument/2006/customXml" ds:itemID="{C94C556F-1655-458C-9C87-862CDDB67656}"/>
</file>

<file path=customXml/itemProps3.xml><?xml version="1.0" encoding="utf-8"?>
<ds:datastoreItem xmlns:ds="http://schemas.openxmlformats.org/officeDocument/2006/customXml" ds:itemID="{2B022823-FB0D-4A4C-B4F4-9D793FA93C4C}"/>
</file>

<file path=customXml/itemProps4.xml><?xml version="1.0" encoding="utf-8"?>
<ds:datastoreItem xmlns:ds="http://schemas.openxmlformats.org/officeDocument/2006/customXml" ds:itemID="{9C8921A8-70F8-4C51-82C1-44A16864ADD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Treasury and Investments</vt:lpstr>
      <vt:lpstr>'Treasury and Investments'!Print_Titles</vt:lpstr>
    </vt:vector>
  </TitlesOfParts>
  <Company>AUDIT EUROPE COMMISSARIAT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TALBEAU D'ANLAYSE DES RISQUES</dc:title>
  <dc:creator>Lucas, Noëlle</dc:creator>
  <cp:lastModifiedBy>noelle lucas</cp:lastModifiedBy>
  <cp:lastPrinted>2017-05-31T08:05:10Z</cp:lastPrinted>
  <dcterms:created xsi:type="dcterms:W3CDTF">2004-10-29T07:35:45Z</dcterms:created>
  <dcterms:modified xsi:type="dcterms:W3CDTF">2017-06-18T11:28:35Z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0x0101001BE25E8087975C46B0FC438956121164</vt:lpwstr>
  </property>
</Properties>
</file>