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tabRatio="599"/>
  </bookViews>
  <sheets>
    <sheet name="Inventories" sheetId="5" r:id="rId1"/>
  </sheets>
  <definedNames>
    <definedName name="_xlnm._FilterDatabase" localSheetId="0" hidden="1">Inventories!$A$2:$AA$64</definedName>
    <definedName name="_xlnm.Print_Titles" localSheetId="0">Inventories!$A:$B,Inventories!$1:$2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5" i="5" l="1"/>
  <c r="F65" i="5"/>
  <c r="D65" i="5"/>
  <c r="J50" i="5"/>
  <c r="J49" i="5"/>
  <c r="J46" i="5"/>
  <c r="J45" i="5"/>
  <c r="J44" i="5"/>
  <c r="J43" i="5"/>
  <c r="J42" i="5"/>
  <c r="J41" i="5"/>
  <c r="J40" i="5"/>
  <c r="J39" i="5"/>
  <c r="D3" i="5"/>
  <c r="H62" i="5"/>
  <c r="F62" i="5"/>
  <c r="D62" i="5"/>
  <c r="J65" i="5" l="1"/>
  <c r="I65" i="5" s="1"/>
  <c r="J62" i="5"/>
  <c r="I62" i="5" s="1"/>
  <c r="H63" i="5"/>
  <c r="F63" i="5"/>
  <c r="D63" i="5"/>
  <c r="H61" i="5"/>
  <c r="F61" i="5"/>
  <c r="D61" i="5"/>
  <c r="H59" i="5"/>
  <c r="F59" i="5"/>
  <c r="D59" i="5"/>
  <c r="D52" i="5"/>
  <c r="F52" i="5"/>
  <c r="H52" i="5"/>
  <c r="H51" i="5"/>
  <c r="F51" i="5"/>
  <c r="D51" i="5"/>
  <c r="H47" i="5"/>
  <c r="F47" i="5"/>
  <c r="D47" i="5"/>
  <c r="H37" i="5"/>
  <c r="F37" i="5"/>
  <c r="D37" i="5"/>
  <c r="H34" i="5"/>
  <c r="F34" i="5"/>
  <c r="D34" i="5"/>
  <c r="H33" i="5"/>
  <c r="F33" i="5"/>
  <c r="D33" i="5"/>
  <c r="H26" i="5"/>
  <c r="F26" i="5"/>
  <c r="D26" i="5"/>
  <c r="H23" i="5"/>
  <c r="F23" i="5"/>
  <c r="D23" i="5"/>
  <c r="H19" i="5"/>
  <c r="F19" i="5"/>
  <c r="D19" i="5"/>
  <c r="H17" i="5"/>
  <c r="F17" i="5"/>
  <c r="D17" i="5"/>
  <c r="D14" i="5"/>
  <c r="F14" i="5"/>
  <c r="H14" i="5"/>
  <c r="D11" i="5"/>
  <c r="F11" i="5"/>
  <c r="H11" i="5"/>
  <c r="D12" i="5"/>
  <c r="F12" i="5"/>
  <c r="H12" i="5"/>
  <c r="H7" i="5"/>
  <c r="F7" i="5"/>
  <c r="D7" i="5"/>
  <c r="D5" i="5"/>
  <c r="F5" i="5"/>
  <c r="H5" i="5"/>
  <c r="J7" i="5" l="1"/>
  <c r="I7" i="5" s="1"/>
  <c r="J11" i="5"/>
  <c r="I11" i="5" s="1"/>
  <c r="J17" i="5"/>
  <c r="I17" i="5" s="1"/>
  <c r="J33" i="5"/>
  <c r="I33" i="5" s="1"/>
  <c r="J51" i="5"/>
  <c r="I51" i="5" s="1"/>
  <c r="J12" i="5"/>
  <c r="I12" i="5" s="1"/>
  <c r="J26" i="5"/>
  <c r="I26" i="5" s="1"/>
  <c r="J47" i="5"/>
  <c r="I47" i="5" s="1"/>
  <c r="J63" i="5"/>
  <c r="I63" i="5" s="1"/>
  <c r="J5" i="5"/>
  <c r="I5" i="5" s="1"/>
  <c r="J23" i="5"/>
  <c r="I23" i="5" s="1"/>
  <c r="J37" i="5"/>
  <c r="I37" i="5" s="1"/>
  <c r="J52" i="5"/>
  <c r="I52" i="5" s="1"/>
  <c r="J61" i="5"/>
  <c r="I61" i="5" s="1"/>
  <c r="J14" i="5"/>
  <c r="I14" i="5" s="1"/>
  <c r="J19" i="5"/>
  <c r="I19" i="5" s="1"/>
  <c r="J34" i="5"/>
  <c r="I34" i="5" s="1"/>
  <c r="J59" i="5"/>
  <c r="I59" i="5" s="1"/>
  <c r="H64" i="5"/>
  <c r="H53" i="5"/>
  <c r="H48" i="5"/>
  <c r="H38" i="5"/>
  <c r="H27" i="5"/>
  <c r="H13" i="5"/>
  <c r="H3" i="5"/>
  <c r="H6" i="5"/>
  <c r="F64" i="5" l="1"/>
  <c r="D64" i="5"/>
  <c r="F53" i="5"/>
  <c r="D53" i="5"/>
  <c r="F48" i="5"/>
  <c r="D48" i="5"/>
  <c r="F38" i="5"/>
  <c r="D38" i="5"/>
  <c r="F27" i="5"/>
  <c r="D27" i="5"/>
  <c r="F13" i="5"/>
  <c r="D13" i="5"/>
  <c r="F6" i="5"/>
  <c r="F3" i="5"/>
  <c r="D6" i="5"/>
  <c r="J13" i="5" l="1"/>
  <c r="J38" i="5"/>
  <c r="I38" i="5" s="1"/>
  <c r="J53" i="5"/>
  <c r="J27" i="5"/>
  <c r="I27" i="5" s="1"/>
  <c r="J48" i="5"/>
  <c r="J64" i="5"/>
  <c r="I64" i="5" s="1"/>
  <c r="J6" i="5"/>
  <c r="I6" i="5" s="1"/>
  <c r="I53" i="5"/>
  <c r="I48" i="5"/>
  <c r="J3" i="5"/>
  <c r="I3" i="5" l="1"/>
  <c r="I13" i="5"/>
</calcChain>
</file>

<file path=xl/sharedStrings.xml><?xml version="1.0" encoding="utf-8"?>
<sst xmlns="http://schemas.openxmlformats.org/spreadsheetml/2006/main" count="520" uniqueCount="131">
  <si>
    <t>Existence</t>
  </si>
  <si>
    <t>Exhaustivité</t>
  </si>
  <si>
    <t>Evaluation</t>
  </si>
  <si>
    <t>Exactitude</t>
  </si>
  <si>
    <t>Imputation</t>
  </si>
  <si>
    <t>Cut-off</t>
  </si>
  <si>
    <t>Evaluation du contrôle</t>
  </si>
  <si>
    <t>Risque résiduel</t>
  </si>
  <si>
    <t>Le fichier maitre et les fichiers de stock sont vérifiés périodiquement par le management.</t>
  </si>
  <si>
    <t>Sauvegarde physique / conservation des stocks</t>
  </si>
  <si>
    <t>Mouvement de stock et contrôle</t>
  </si>
  <si>
    <t>Vérification de l'inventaire physique</t>
  </si>
  <si>
    <t>L'accès au stock est réservé au personnel autorisé</t>
  </si>
  <si>
    <t>Les écarts sont régulièrement analysés et les corrections enregistrées.</t>
  </si>
  <si>
    <t>X</t>
  </si>
  <si>
    <t>Toutes les modifications des fichiers sont rapidement autorisées et introduites dans le système</t>
  </si>
  <si>
    <t>Les stock reçus en consignation sont correctement séparés des autres stocks</t>
  </si>
  <si>
    <t>Il existe un système de rapportage des modifications introduites dans le fichier des stocks qui est vérifié périodiquement indépendemmant des autres contrôles.</t>
  </si>
  <si>
    <t>Les articles mis en consignation en dehors des locaux de l'entreprise sont autorisés par la direction et correctement inventoriés / listés et comptabilisés</t>
  </si>
  <si>
    <t>Tous enregistrements d'un mouvement est supporté par des bons d'entrée ou de sortie prénumérotés</t>
  </si>
  <si>
    <t>Les bons d'entrées et de sorties des stocks sont régulièrement réconciliés avec les autres documents comptables (exemple factures d'achats). 
Ces réconciliations sont faites sur base de documents standardisés facilement controlables.</t>
  </si>
  <si>
    <t>Tous les mouvements de stock sont stoppés durant la période de comptage ou minimisés. Une procédure spécifique de contrôle est appliquée aux mouvements de stock intervenus lors du comptage.</t>
  </si>
  <si>
    <t>Les comptages physiques sont réconciliés avec les quantités mentionnés dans l'inventaire permanent (y inclus les biens endommagés ou réparés)</t>
  </si>
  <si>
    <t>Cette politique de réduction de valeur est clairement décrite dans les règles d'évaluation approuvées par l'organe de gestion.</t>
  </si>
  <si>
    <t>La direction a fait une évaluation des risques de fraudes et de vols et a mis en place des procédures adéquates en respectant un rapport coûts / impacts financier pertinet.</t>
  </si>
  <si>
    <t>Oui</t>
  </si>
  <si>
    <t>Faible</t>
  </si>
  <si>
    <t>Non</t>
  </si>
  <si>
    <t>Modéré</t>
  </si>
  <si>
    <t>Fort</t>
  </si>
  <si>
    <t xml:space="preserve">Evaluation des stocks </t>
  </si>
  <si>
    <t>Satisfaisant</t>
  </si>
  <si>
    <t>Non satisfaisant</t>
  </si>
  <si>
    <t>Risque identifié</t>
  </si>
  <si>
    <t>Risque de fraude</t>
  </si>
  <si>
    <t>Impact</t>
  </si>
  <si>
    <t>Probabilité</t>
  </si>
  <si>
    <t>Risque combiné</t>
  </si>
  <si>
    <t>Rubriques des comptes annuels</t>
  </si>
  <si>
    <t>Description du contrôle interne</t>
  </si>
  <si>
    <t>RISQUE INHERENT</t>
  </si>
  <si>
    <t>REPONSE AUX RISQUES</t>
  </si>
  <si>
    <t>Les articles en stock sont  correctement référencés et localisés. Les commandes prêtes à la livraison et déjà facturées sont clairement identifiés (cut-off). Les articles reçus mais non encore facturés par le fournisseur sont clairement identifiés (cut-off)</t>
  </si>
  <si>
    <t>Les comptages physiques se font régulièrement / périodiquement de sorte à couvrir la totalité des articles au moins une fois par an.</t>
  </si>
  <si>
    <t>Les comptages physiques sont supervisés par le management ou par une personne indépendante de la conservation des stocks ayant les compétences adaptées à la nature des stocks.</t>
  </si>
  <si>
    <t>Le management revoit les écritures d'ajustements des stocks dans l'inventaire permanent et analyse les écarts constatés.</t>
  </si>
  <si>
    <t>La valeur unitaire est comparée aux valeurs de marchés et les marges sont analysées</t>
  </si>
  <si>
    <t>Les accès aux chantiers sont sécurisés</t>
  </si>
  <si>
    <t>Les mouvements de stock doivent être autorisés avant d'être enregistrés dans le système d'inventaire</t>
  </si>
  <si>
    <t>Les coûts des réalisations (encours de fabrication, commandes encours, produits) sont comparés régulièrement au budget afin de décéler les réductions de valeur nécessaire.</t>
  </si>
  <si>
    <t>Les coûts de fabrication incluent un pourcentage correct des frais généraux et des frais de personnel autorisés par le responsable du chantier.</t>
  </si>
  <si>
    <t>Les conditions de conservation des stocks sont conformes aux règlements (exemple: chaine du froid pour les aliments, température pour les médicaments, taux d'humidité pour les articles de haute technologie, conditions d'accès aux articles dangeureux tels que la dynamite, etc.)</t>
  </si>
  <si>
    <t>Les conditions de conservation des stocks répondent aux obligations environnementales (par exemple cuve d'essence, produits inflammables etc.)</t>
  </si>
  <si>
    <t>Les comptages physiques portent sur tous les articles stockés appartenant à l'entreprise (articles obsolètes, articles réparés, retours, échantillons, mises au rebus etc.)</t>
  </si>
  <si>
    <t>Les retours et les échantillons sont correctement inventoriés.</t>
  </si>
  <si>
    <t>Les mesures mises en place par la direction afin d'éviter les vols doivent inclure la fermeture du véhicule et le blocage des télécommandes</t>
  </si>
  <si>
    <t>Tous les mouvements de stock relatifs aux voitures doivent mentionner la référence exacte de la voiture (n° de châssis)</t>
  </si>
  <si>
    <t>Les voitures d'occasion propriété des particuliers doivent être correctement identifiées.</t>
  </si>
  <si>
    <t>Les réductions de stock sur les stock de véhicules doivent clairement se référer au véhicule concerné.</t>
  </si>
  <si>
    <t>Les réductions de valeur doivent être envisagées pour les pièces à faible rotation.</t>
  </si>
  <si>
    <t>Faites votre choix</t>
  </si>
  <si>
    <t>3
609 et 71
46
49</t>
  </si>
  <si>
    <t xml:space="preserve">3
609 et 71
</t>
  </si>
  <si>
    <t>Les modifications du fichier de base sont réservées à des personnes habilitées à faire ces modifications</t>
  </si>
  <si>
    <t>Tous les nouveaux articles de stock sont approuvés et introduits dans le système</t>
  </si>
  <si>
    <t>Les inventaires sont conservés dans des endroits sécurisés (par exemple existence de codes d'accès)</t>
  </si>
  <si>
    <t>Tous mouvements (entrée et sortie) sont systématiquement comptabilisés.(par exemple grâce à un système d'inventaire permanent)</t>
  </si>
  <si>
    <t>Il existe un système fiable pour l'analyse des quantités utilisées (par exemple, dans le cadre de fabrication automatisée: comptabilité analytique, statistiques des consommations, statistiques de production etc.).</t>
  </si>
  <si>
    <t xml:space="preserve">Le contrôle physique des inventaires et de la production n'est pas systématiquement réalisé de manière pertinente et satisfaisante (fréquence, date de réalisation, taux de couverture etc.) par une personne indépendante de la conservation des stocks.
</t>
  </si>
  <si>
    <t xml:space="preserve">3
631
</t>
  </si>
  <si>
    <t>La pertinence des règles d'évaluation sont régulièrement revues par la direction et leur permanence est assurée.</t>
  </si>
  <si>
    <t>Les règles d'évaluation ne sont pas correctement appliquées.
.</t>
  </si>
  <si>
    <t>Le management a mis en place une politique de réduction de valeur systématique et adéquate par rapport à la nature des articles commercialisés soit achetés soit produits (par exemple articles saisonniers, articles liés à la technologie, articles à faible rotation etc.)</t>
  </si>
  <si>
    <t>Gestion des fichiers de base</t>
  </si>
  <si>
    <t>Fraude</t>
  </si>
  <si>
    <t>Combiné</t>
  </si>
  <si>
    <t>Contrôle</t>
  </si>
  <si>
    <t>Résiduel</t>
  </si>
  <si>
    <t>Complément d'information
(si nécessaire)</t>
  </si>
  <si>
    <t>ACTIVITE</t>
  </si>
  <si>
    <t>RISQUE DE CONTRÔLE</t>
  </si>
  <si>
    <t>GENERAL</t>
  </si>
  <si>
    <t>COMMERCE DE DETAIL</t>
  </si>
  <si>
    <t>CONSTRUCTION</t>
  </si>
  <si>
    <t>GARAGES</t>
  </si>
  <si>
    <r>
      <rPr>
        <b/>
        <u/>
        <sz val="10"/>
        <rFont val="Arial"/>
        <family val="2"/>
      </rPr>
      <t>Habilitation:</t>
    </r>
    <r>
      <rPr>
        <sz val="10"/>
        <rFont val="Arial"/>
        <family val="2"/>
      </rPr>
      <t xml:space="preserve"> les accès au fichier de base ne sont pas réservés aux personnes habilitées.</t>
    </r>
  </si>
  <si>
    <r>
      <rPr>
        <b/>
        <u/>
        <sz val="10"/>
        <rFont val="Arial"/>
        <family val="2"/>
      </rPr>
      <t>Approbation</t>
    </r>
    <r>
      <rPr>
        <sz val="10"/>
        <rFont val="Arial"/>
        <family val="2"/>
      </rPr>
      <t>: les modifications dans le fichier de base ne sont pas approuvées par la direction.</t>
    </r>
  </si>
  <si>
    <r>
      <rPr>
        <b/>
        <u/>
        <sz val="10"/>
        <rFont val="Arial"/>
        <family val="2"/>
      </rPr>
      <t>Délai:</t>
    </r>
    <r>
      <rPr>
        <sz val="10"/>
        <rFont val="Arial"/>
        <family val="2"/>
      </rPr>
      <t xml:space="preserve"> les modifications dûment approuvées ne sont pas enregistrées dans un délai raisonnable</t>
    </r>
  </si>
  <si>
    <r>
      <rPr>
        <b/>
        <u/>
        <sz val="10"/>
        <rFont val="Arial"/>
        <family val="2"/>
      </rPr>
      <t>Habilitation</t>
    </r>
    <r>
      <rPr>
        <sz val="10"/>
        <rFont val="Arial"/>
        <family val="2"/>
      </rPr>
      <t>: l'accès au stock n'est pas limité aux personnes habilitées et responsables du stock.</t>
    </r>
  </si>
  <si>
    <r>
      <rPr>
        <b/>
        <u/>
        <sz val="10"/>
        <rFont val="Arial"/>
        <family val="2"/>
      </rPr>
      <t>Sécurisation:</t>
    </r>
    <r>
      <rPr>
        <sz val="10"/>
        <rFont val="Arial"/>
        <family val="2"/>
      </rPr>
      <t xml:space="preserve"> les stocks de ne sont pas conservés dans des endroits sécurisés.</t>
    </r>
  </si>
  <si>
    <r>
      <rPr>
        <b/>
        <u/>
        <sz val="10"/>
        <rFont val="Arial"/>
        <family val="2"/>
      </rPr>
      <t>Conditions de conservation:</t>
    </r>
    <r>
      <rPr>
        <sz val="10"/>
        <rFont val="Arial"/>
        <family val="2"/>
      </rPr>
      <t xml:space="preserve"> les stocks ne sont pas conservés dans des conditions assurant leur préservation</t>
    </r>
  </si>
  <si>
    <r>
      <rPr>
        <b/>
        <u/>
        <sz val="10"/>
        <rFont val="Arial"/>
        <family val="2"/>
      </rPr>
      <t>Identification</t>
    </r>
    <r>
      <rPr>
        <sz val="10"/>
        <rFont val="Arial"/>
        <family val="2"/>
      </rPr>
      <t>: les mesures mises en place ne permettent pas une identification correcte des articles en stock</t>
    </r>
  </si>
  <si>
    <r>
      <rPr>
        <b/>
        <u/>
        <sz val="10"/>
        <rFont val="Arial"/>
        <family val="2"/>
      </rPr>
      <t>Pertes / vols et fraudes</t>
    </r>
    <r>
      <rPr>
        <sz val="10"/>
        <rFont val="Arial"/>
        <family val="2"/>
      </rPr>
      <t>: la nature des produits, le type d'activités ou la structure de l'activité sont propices aux vols, pertes et fraudes</t>
    </r>
  </si>
  <si>
    <r>
      <rPr>
        <b/>
        <u/>
        <sz val="10"/>
        <rFont val="Arial"/>
        <family val="2"/>
      </rPr>
      <t>Exhaustivité:</t>
    </r>
    <r>
      <rPr>
        <sz val="10"/>
        <rFont val="Arial"/>
        <family val="2"/>
      </rPr>
      <t xml:space="preserve"> toutes les entrées ou sorties de stock ne sont pas correctement identifiés et enregistrées</t>
    </r>
  </si>
  <si>
    <r>
      <rPr>
        <b/>
        <u/>
        <sz val="10"/>
        <rFont val="Arial"/>
        <family val="2"/>
      </rPr>
      <t>Approbation:</t>
    </r>
    <r>
      <rPr>
        <sz val="10"/>
        <rFont val="Arial"/>
        <family val="2"/>
      </rPr>
      <t xml:space="preserve"> toutes les entrées ou sorties de stock ne sont pas approuvées</t>
    </r>
  </si>
  <si>
    <r>
      <rPr>
        <b/>
        <u/>
        <sz val="10"/>
        <rFont val="Arial"/>
        <family val="2"/>
      </rPr>
      <t>Exactitude</t>
    </r>
    <r>
      <rPr>
        <sz val="10"/>
        <rFont val="Arial"/>
        <family val="2"/>
      </rPr>
      <t>: les entrées et sorties de stock peuvent être enregistrées pour des quantités incorrectes</t>
    </r>
  </si>
  <si>
    <r>
      <rPr>
        <b/>
        <u/>
        <sz val="10"/>
        <rFont val="Arial"/>
        <family val="2"/>
      </rPr>
      <t>Evaluation du coût de revient:</t>
    </r>
    <r>
      <rPr>
        <sz val="10"/>
        <rFont val="Arial"/>
        <family val="2"/>
      </rPr>
      <t xml:space="preserve">
L'évaluation des stocks en ce compris les reconnaissances de marges n'est pas conforme aux règles d'évaluation.
</t>
    </r>
  </si>
  <si>
    <r>
      <rPr>
        <b/>
        <u/>
        <sz val="10"/>
        <rFont val="Arial"/>
        <family val="2"/>
      </rPr>
      <t xml:space="preserve">Evaluation du coût de revient: </t>
    </r>
    <r>
      <rPr>
        <sz val="10"/>
        <rFont val="Arial"/>
        <family val="2"/>
      </rPr>
      <t>Les règles d'évaluation adoptées ne sont pas pertinentes</t>
    </r>
  </si>
  <si>
    <r>
      <rPr>
        <b/>
        <u/>
        <sz val="10"/>
        <rFont val="Arial"/>
        <family val="2"/>
      </rPr>
      <t xml:space="preserve">Evaluation du coût de revient: </t>
    </r>
    <r>
      <rPr>
        <sz val="10"/>
        <rFont val="Arial"/>
        <family val="2"/>
      </rPr>
      <t>Les règles d'évaluation adoptées ne sont pas correctement appliquées</t>
    </r>
  </si>
  <si>
    <r>
      <rPr>
        <b/>
        <u/>
        <sz val="10"/>
        <color theme="1"/>
        <rFont val="Arial"/>
        <family val="2"/>
      </rPr>
      <t>Réduction de valeur</t>
    </r>
    <r>
      <rPr>
        <sz val="10"/>
        <color theme="1"/>
        <rFont val="Arial"/>
        <family val="2"/>
      </rPr>
      <t>: la direction n'a pas mis en place des mesures systématiques, adéquates et pertinentes pour éviter les surévaluations des stocks afin de s'assurer que la valeur d'inventaire soit inférieure ou égale à la valeur du marché et/ou que l'obosolescence des articles soit correctement réflétée.</t>
    </r>
  </si>
  <si>
    <r>
      <t xml:space="preserve">Réduction de valeur: </t>
    </r>
    <r>
      <rPr>
        <sz val="10"/>
        <color theme="1"/>
        <rFont val="Arial"/>
        <family val="2"/>
      </rPr>
      <t>les réductions de valeur enregistrées sur stock sont identifiées par rapport à des critères objectivables et ne reflètent pas uniquement une provision d'ordre général.</t>
    </r>
  </si>
  <si>
    <r>
      <rPr>
        <b/>
        <u/>
        <sz val="10"/>
        <color theme="1"/>
        <rFont val="Arial"/>
        <family val="2"/>
      </rPr>
      <t>Réduction de valeur:</t>
    </r>
    <r>
      <rPr>
        <sz val="10"/>
        <color theme="1"/>
        <rFont val="Arial"/>
        <family val="2"/>
      </rPr>
      <t xml:space="preserve"> les règles de dépréciation des stocks ne sont pas clairement mentionnées dans les règles d'évaluation.</t>
    </r>
  </si>
  <si>
    <t>Les fonctions suivantes doivent être séparées
achats (approbation et décaissement, entreposage, shipping, comptabilisation, comptage physique, approbations des ajustements, gestion des fichiers, mise à jour de la comptabilité)</t>
  </si>
  <si>
    <t>Ref doc</t>
  </si>
  <si>
    <t>Initiales</t>
  </si>
  <si>
    <t>Impact sur la stratégie générale d'audit</t>
  </si>
  <si>
    <t>SECTEUR</t>
  </si>
  <si>
    <t>Rapportage et contrôle financier</t>
  </si>
  <si>
    <t>Contrôles internes souhaitables 
et points d'attention liés au contrôle interne</t>
  </si>
  <si>
    <t>AUTRE 
(à définir)</t>
  </si>
  <si>
    <t>Autre (à définir)</t>
  </si>
  <si>
    <t>Il existe un système d'inventaire permanent assurant l'exhaustivité des mouvements</t>
  </si>
  <si>
    <t>Un système d'inventaire permanent adéquat a été mis en place.</t>
  </si>
  <si>
    <t>Toutes les sorties de stock des pièces détachées doivent reposer sur un bon de sortie.</t>
  </si>
  <si>
    <t>Les voitures sont individualisés par les n° de châssis</t>
  </si>
  <si>
    <t>Les articles sont correctement référencés et localisés.</t>
  </si>
  <si>
    <t>Le mode de valorisation des stocks et son application sont régulièrement revus par la direction.</t>
  </si>
  <si>
    <t xml:space="preserve">La direction a mis en place un système de reporting rencontrant toutes les zones de risques propres à ses activités visant à appréhender correctement sa politique de valorisation et d'enregistrement des stocks. </t>
  </si>
  <si>
    <t>Les showroms doivent être sécurisés afin d'éviter les vols avec violence.</t>
  </si>
  <si>
    <t>Il existe une procédure de validation des modifications apportées au fichier qui permet d'éviter des données incorrectes dans le système.</t>
  </si>
  <si>
    <t>Les réductions de valeurs reflètent l'obsolescence effective et/ou la perte de valeur de marché.</t>
  </si>
  <si>
    <t>Les règles d'évaluation mentionnent de manière précise des critères objectivables sur lesquels le calcul des dépréciations est basé.</t>
  </si>
  <si>
    <t>Les mesures mises en place par la direction afin d'éviter les vols doivent couvrir ceux pouvant provenir du personnel et de la clientèle.</t>
  </si>
  <si>
    <t>Le logiciel des stocks est régulièrement réconciliés avec la comptabilité générale.</t>
  </si>
  <si>
    <r>
      <t xml:space="preserve">Le mode de valorisation des stocks est entérinée par la direction et conforme aux règles d'évaluation 
Sur base du logiciel de la gestion des stocks et/ou de la comptabilité analytique:
- </t>
    </r>
    <r>
      <rPr>
        <u/>
        <sz val="10"/>
        <rFont val="Arial"/>
        <family val="2"/>
      </rPr>
      <t>Marchandises et matières premières</t>
    </r>
    <r>
      <rPr>
        <sz val="10"/>
        <rFont val="Arial"/>
        <family val="2"/>
      </rPr>
      <t xml:space="preserve">: FIFO, LIFO, prix moyens pondérés, etc. / prix d'acquisition selon méthodes précitées + frais de transports
- </t>
    </r>
    <r>
      <rPr>
        <u/>
        <sz val="10"/>
        <rFont val="Arial"/>
        <family val="2"/>
      </rPr>
      <t>Produits finis</t>
    </r>
    <r>
      <rPr>
        <sz val="10"/>
        <rFont val="Arial"/>
        <family val="2"/>
      </rPr>
      <t xml:space="preserve">:full / direct costing, prix standard, % FG etc.
- </t>
    </r>
    <r>
      <rPr>
        <u/>
        <sz val="10"/>
        <rFont val="Arial"/>
        <family val="2"/>
      </rPr>
      <t>Travaux en cours et commandes en cours</t>
    </r>
    <r>
      <rPr>
        <sz val="10"/>
        <rFont val="Arial"/>
        <family val="2"/>
      </rPr>
      <t>: Le process de fixation du dégré d'achèvement des travaux ou des services est correctement appréhendé et périodiquement revu , repose sur une documentation probante et validée par la direction --&gt; modalité de calcul du % d'avancement des travaux et prise en compte du résultat dans dans le compte de résultat</t>
    </r>
  </si>
  <si>
    <t>La politique de réduction de valeur des stocks mise en place par la direction tient compte des problématique des soldes et des articles de démonstration.</t>
  </si>
  <si>
    <t>La direction vérifie régulièrement que les règles d'évaluation en matière de réduction de valeur des stocks sont correctement appliquées.</t>
  </si>
  <si>
    <t>Le système de reporting ne permet pas d'assurer que les stocks sont correctement comptabilisés (imputation, césure des périodes, quantité, valeur unitaire et réduction de valeur)</t>
  </si>
  <si>
    <t>Séparation des fonctions</t>
  </si>
  <si>
    <t>La séparation des fonctions n'est pas suffisante et permet des entrées ou sorties de stock non autorisées ou incorrectes</t>
  </si>
  <si>
    <t>Les accès des utilisateurs sont cohérents par rapport à la séparation des fonctions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</si>
</sst>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sz val="10"/>
      <color theme="1"/>
      <name val="Arial"/>
      <family val="2"/>
    </font>
    <font>
      <sz val="10"/>
      <color theme="0"/>
      <name val="Arial"/>
      <family val="2"/>
    </font>
    <font>
      <b/>
      <sz val="10"/>
      <name val="Arial"/>
      <family val="2"/>
    </font>
    <font>
      <b/>
      <u/>
      <sz val="10"/>
      <name val="Arial"/>
      <family val="2"/>
    </font>
    <font>
      <b/>
      <sz val="10"/>
      <color theme="1"/>
      <name val="Arial"/>
      <family val="2"/>
    </font>
    <font>
      <sz val="10"/>
      <color rgb="FFFF0000"/>
      <name val="Arial"/>
      <family val="2"/>
    </font>
    <font>
      <u/>
      <sz val="10"/>
      <name val="Arial"/>
      <family val="2"/>
    </font>
    <font>
      <b/>
      <u/>
      <sz val="10"/>
      <color theme="1"/>
      <name val="Arial"/>
      <family val="2"/>
    </font>
    <font>
      <sz val="10"/>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rgb="FF002060"/>
        <bgColor indexed="64"/>
      </patternFill>
    </fill>
    <fill>
      <patternFill patternType="solid">
        <fgColor theme="3"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 fillId="0" borderId="0"/>
  </cellStyleXfs>
  <cellXfs count="207">
    <xf numFmtId="0" fontId="0" fillId="0" borderId="0" xfId="0"/>
    <xf numFmtId="0" fontId="1" fillId="0" borderId="1" xfId="0" applyFont="1" applyFill="1" applyBorder="1" applyAlignment="1">
      <alignment horizontal="center" vertical="center" wrapText="1"/>
    </xf>
    <xf numFmtId="0" fontId="1" fillId="0" borderId="0" xfId="0" applyFont="1" applyAlignment="1">
      <alignment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9" xfId="0" applyFont="1" applyFill="1" applyBorder="1" applyAlignment="1">
      <alignment vertical="center"/>
    </xf>
    <xf numFmtId="0" fontId="1" fillId="4" borderId="9" xfId="0" applyFont="1" applyFill="1" applyBorder="1" applyAlignment="1">
      <alignment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Border="1" applyAlignment="1">
      <alignment vertical="center" wrapText="1"/>
    </xf>
    <xf numFmtId="0" fontId="1" fillId="0" borderId="12" xfId="0" applyFont="1" applyBorder="1" applyAlignment="1">
      <alignment horizontal="center" vertical="center" wrapText="1"/>
    </xf>
    <xf numFmtId="0" fontId="4" fillId="5" borderId="1"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vertical="center" wrapText="1"/>
      <protection hidden="1"/>
    </xf>
    <xf numFmtId="0" fontId="1" fillId="0" borderId="1" xfId="0" applyFont="1" applyBorder="1" applyAlignment="1" applyProtection="1">
      <alignment horizontal="center" vertical="center" wrapText="1"/>
      <protection locked="0"/>
    </xf>
    <xf numFmtId="0" fontId="1" fillId="0" borderId="0" xfId="0" applyFont="1" applyProtection="1">
      <protection hidden="1"/>
    </xf>
    <xf numFmtId="0" fontId="1" fillId="0" borderId="1" xfId="0" applyFont="1" applyFill="1" applyBorder="1" applyAlignment="1" applyProtection="1">
      <alignment horizontal="left" vertical="center" wrapText="1"/>
      <protection hidden="1"/>
    </xf>
    <xf numFmtId="0" fontId="1" fillId="0" borderId="1" xfId="0" applyFont="1" applyFill="1" applyBorder="1" applyAlignment="1" applyProtection="1">
      <alignment vertical="center" wrapText="1"/>
      <protection hidden="1"/>
    </xf>
    <xf numFmtId="0" fontId="1" fillId="0" borderId="1" xfId="0" applyFont="1" applyFill="1" applyBorder="1" applyAlignment="1" applyProtection="1">
      <alignment vertical="center"/>
      <protection hidden="1"/>
    </xf>
    <xf numFmtId="0" fontId="1" fillId="0" borderId="0" xfId="0" applyFont="1" applyFill="1" applyBorder="1" applyProtection="1">
      <protection hidden="1"/>
    </xf>
    <xf numFmtId="0" fontId="1" fillId="0" borderId="1"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wrapText="1"/>
      <protection hidden="1"/>
    </xf>
    <xf numFmtId="0" fontId="7" fillId="0" borderId="1" xfId="0" applyFont="1" applyFill="1" applyBorder="1" applyAlignment="1" applyProtection="1">
      <alignment vertical="center" wrapText="1"/>
      <protection hidden="1"/>
    </xf>
    <xf numFmtId="0" fontId="1" fillId="0" borderId="6" xfId="0" applyFont="1" applyBorder="1" applyAlignment="1" applyProtection="1">
      <alignment vertical="center" wrapText="1"/>
      <protection hidden="1"/>
    </xf>
    <xf numFmtId="0" fontId="1" fillId="0" borderId="6" xfId="0" applyFont="1" applyFill="1" applyBorder="1" applyAlignment="1" applyProtection="1">
      <alignment horizontal="center" vertical="center" wrapText="1"/>
      <protection hidden="1"/>
    </xf>
    <xf numFmtId="0" fontId="2" fillId="0" borderId="0" xfId="0" applyFont="1"/>
    <xf numFmtId="0" fontId="2" fillId="0" borderId="6" xfId="0" applyFont="1" applyBorder="1" applyAlignment="1">
      <alignment horizontal="left" vertical="center" wrapText="1"/>
    </xf>
    <xf numFmtId="0" fontId="6" fillId="5" borderId="1" xfId="0" applyFont="1" applyFill="1" applyBorder="1" applyAlignment="1">
      <alignment horizontal="center" vertical="center"/>
    </xf>
    <xf numFmtId="0" fontId="2" fillId="0" borderId="1" xfId="0" applyFont="1" applyBorder="1" applyAlignment="1">
      <alignment vertical="center" wrapText="1"/>
    </xf>
    <xf numFmtId="0" fontId="1" fillId="0" borderId="0" xfId="0" applyFont="1" applyBorder="1" applyAlignment="1" applyProtection="1">
      <alignment horizontal="center" vertical="top" wrapText="1"/>
      <protection hidden="1"/>
    </xf>
    <xf numFmtId="0" fontId="2" fillId="0" borderId="0" xfId="0" applyFont="1" applyAlignment="1">
      <alignment horizontal="center"/>
    </xf>
    <xf numFmtId="0" fontId="2" fillId="0" borderId="0" xfId="0" applyFont="1" applyAlignment="1">
      <alignment horizontal="center" vertical="top"/>
    </xf>
    <xf numFmtId="0" fontId="2" fillId="0" borderId="0" xfId="0" applyFont="1" applyAlignment="1">
      <alignment wrapText="1"/>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4" xfId="0" applyFont="1" applyBorder="1" applyAlignment="1">
      <alignment horizontal="center" vertical="center"/>
    </xf>
    <xf numFmtId="0" fontId="10" fillId="0" borderId="4" xfId="0" applyFont="1" applyBorder="1" applyAlignment="1">
      <alignment vertical="center"/>
    </xf>
    <xf numFmtId="0" fontId="1" fillId="0" borderId="6"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3" borderId="18" xfId="0" applyFont="1" applyFill="1" applyBorder="1" applyAlignment="1" applyProtection="1">
      <alignment horizontal="center" vertical="center" wrapText="1"/>
      <protection hidden="1"/>
    </xf>
    <xf numFmtId="0" fontId="4" fillId="3" borderId="18" xfId="0" applyFont="1" applyFill="1" applyBorder="1" applyAlignment="1" applyProtection="1">
      <alignment horizontal="center" vertical="center" textRotation="90" wrapText="1"/>
      <protection hidden="1"/>
    </xf>
    <xf numFmtId="0" fontId="4" fillId="5" borderId="18" xfId="0" applyFont="1" applyFill="1" applyBorder="1" applyAlignment="1" applyProtection="1">
      <alignment horizontal="center" vertical="center" wrapText="1"/>
      <protection hidden="1"/>
    </xf>
    <xf numFmtId="0" fontId="4" fillId="5" borderId="19" xfId="0" applyFont="1" applyFill="1" applyBorder="1" applyAlignment="1" applyProtection="1">
      <alignment horizontal="center" vertical="center" wrapText="1"/>
      <protection hidden="1"/>
    </xf>
    <xf numFmtId="0" fontId="4" fillId="5" borderId="26" xfId="0" applyFont="1" applyFill="1" applyBorder="1" applyAlignment="1" applyProtection="1">
      <alignment horizontal="center" vertical="center" wrapText="1"/>
      <protection hidden="1"/>
    </xf>
    <xf numFmtId="0" fontId="4" fillId="3" borderId="27" xfId="0" applyFont="1" applyFill="1" applyBorder="1" applyAlignment="1" applyProtection="1">
      <alignment horizontal="center" vertical="center" wrapText="1"/>
      <protection hidden="1"/>
    </xf>
    <xf numFmtId="0" fontId="1" fillId="0" borderId="6" xfId="0" applyFont="1" applyFill="1" applyBorder="1" applyAlignment="1" applyProtection="1">
      <alignment vertical="center" wrapText="1"/>
      <protection hidden="1"/>
    </xf>
    <xf numFmtId="0" fontId="1" fillId="0" borderId="14" xfId="0" applyFont="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locked="0"/>
    </xf>
    <xf numFmtId="0" fontId="1" fillId="0" borderId="16" xfId="0" applyFont="1" applyFill="1" applyBorder="1" applyAlignment="1" applyProtection="1">
      <alignment horizontal="left" vertical="center" wrapText="1"/>
      <protection hidden="1"/>
    </xf>
    <xf numFmtId="0" fontId="1" fillId="0" borderId="16" xfId="0" applyFont="1" applyBorder="1" applyAlignment="1" applyProtection="1">
      <alignment horizontal="center" vertical="center" wrapText="1"/>
      <protection hidden="1"/>
    </xf>
    <xf numFmtId="0" fontId="1" fillId="0" borderId="16" xfId="0" applyFont="1" applyFill="1" applyBorder="1" applyAlignment="1">
      <alignment horizontal="center" vertical="center" wrapText="1"/>
    </xf>
    <xf numFmtId="0" fontId="1" fillId="0" borderId="16" xfId="0" applyFont="1" applyFill="1" applyBorder="1" applyAlignment="1" applyProtection="1">
      <alignment vertical="center" wrapText="1"/>
      <protection hidden="1"/>
    </xf>
    <xf numFmtId="0" fontId="1" fillId="0" borderId="16" xfId="0" applyFont="1" applyBorder="1" applyAlignment="1" applyProtection="1">
      <alignment vertical="center" wrapText="1"/>
      <protection hidden="1"/>
    </xf>
    <xf numFmtId="0" fontId="1" fillId="0" borderId="16"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29" xfId="0" applyFont="1" applyBorder="1" applyAlignment="1" applyProtection="1">
      <alignment horizontal="center" vertical="center" wrapText="1"/>
      <protection hidden="1"/>
    </xf>
    <xf numFmtId="0" fontId="1" fillId="0" borderId="16" xfId="0" applyFont="1" applyFill="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1" fillId="0" borderId="32" xfId="0" applyFont="1" applyBorder="1" applyAlignment="1" applyProtection="1">
      <alignment vertical="center" wrapText="1"/>
      <protection hidden="1"/>
    </xf>
    <xf numFmtId="0" fontId="1" fillId="0" borderId="32" xfId="0" applyFont="1" applyBorder="1" applyAlignment="1" applyProtection="1">
      <alignment horizontal="center" vertical="center" wrapText="1"/>
      <protection locked="0"/>
    </xf>
    <xf numFmtId="0" fontId="4" fillId="2" borderId="22" xfId="1" applyFont="1" applyFill="1" applyBorder="1" applyAlignment="1">
      <alignment horizontal="center" vertical="center" wrapText="1"/>
    </xf>
    <xf numFmtId="0" fontId="4" fillId="2" borderId="21" xfId="1" applyFont="1" applyFill="1" applyBorder="1" applyAlignment="1">
      <alignment horizontal="center" vertical="center" wrapText="1"/>
    </xf>
    <xf numFmtId="0" fontId="4" fillId="2" borderId="27" xfId="0" applyFont="1" applyFill="1" applyBorder="1" applyAlignment="1" applyProtection="1">
      <alignment horizontal="center" vertical="center" wrapText="1"/>
      <protection hidden="1"/>
    </xf>
    <xf numFmtId="0" fontId="4" fillId="5" borderId="21" xfId="1" applyFont="1" applyFill="1" applyBorder="1" applyAlignment="1">
      <alignment horizontal="center" vertical="center" wrapText="1"/>
    </xf>
    <xf numFmtId="0" fontId="4" fillId="5" borderId="20" xfId="0"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hidden="1"/>
    </xf>
    <xf numFmtId="0" fontId="1" fillId="0" borderId="14" xfId="0" applyFont="1" applyFill="1" applyBorder="1" applyAlignment="1" applyProtection="1">
      <alignment vertical="center" wrapText="1"/>
      <protection hidden="1"/>
    </xf>
    <xf numFmtId="0" fontId="1" fillId="0" borderId="14" xfId="0" applyFont="1" applyFill="1" applyBorder="1" applyAlignment="1">
      <alignment horizontal="center" vertical="center" wrapText="1"/>
    </xf>
    <xf numFmtId="0" fontId="1" fillId="0" borderId="14" xfId="0" applyFont="1" applyFill="1" applyBorder="1" applyAlignment="1" applyProtection="1">
      <alignment horizontal="center" vertical="center" wrapText="1"/>
      <protection hidden="1"/>
    </xf>
    <xf numFmtId="0" fontId="4" fillId="5" borderId="14" xfId="0" applyFont="1" applyFill="1" applyBorder="1" applyAlignment="1" applyProtection="1">
      <alignment horizontal="center" vertical="center"/>
      <protection hidden="1"/>
    </xf>
    <xf numFmtId="0" fontId="1" fillId="0" borderId="14" xfId="0" applyFont="1" applyFill="1" applyBorder="1" applyAlignment="1" applyProtection="1">
      <alignment vertical="center"/>
      <protection hidden="1"/>
    </xf>
    <xf numFmtId="0" fontId="1" fillId="0" borderId="15" xfId="0" applyFont="1" applyFill="1" applyBorder="1" applyAlignment="1" applyProtection="1">
      <alignment vertical="center"/>
      <protection hidden="1"/>
    </xf>
    <xf numFmtId="0" fontId="1" fillId="0" borderId="31" xfId="0"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1" fillId="0" borderId="17" xfId="0" applyFont="1" applyFill="1" applyBorder="1" applyAlignment="1" applyProtection="1">
      <alignment vertical="center"/>
      <protection hidden="1"/>
    </xf>
    <xf numFmtId="0" fontId="4" fillId="5" borderId="5" xfId="0" applyFont="1" applyFill="1" applyBorder="1" applyAlignment="1" applyProtection="1">
      <alignment horizontal="center" vertical="center" wrapText="1"/>
      <protection hidden="1"/>
    </xf>
    <xf numFmtId="0" fontId="1" fillId="0" borderId="5" xfId="0" applyFont="1" applyFill="1" applyBorder="1" applyAlignment="1" applyProtection="1">
      <alignment vertical="center" wrapText="1"/>
      <protection hidden="1"/>
    </xf>
    <xf numFmtId="0" fontId="1" fillId="0" borderId="5" xfId="0" applyFont="1" applyBorder="1" applyAlignment="1" applyProtection="1">
      <alignment horizontal="center" vertical="center" wrapText="1"/>
      <protection locked="0"/>
    </xf>
    <xf numFmtId="0" fontId="4" fillId="5" borderId="35" xfId="0" applyFont="1" applyFill="1" applyBorder="1" applyAlignment="1" applyProtection="1">
      <alignment horizontal="center" vertical="center" wrapText="1"/>
      <protection hidden="1"/>
    </xf>
    <xf numFmtId="0" fontId="1" fillId="0" borderId="35" xfId="0" applyFont="1" applyFill="1" applyBorder="1" applyAlignment="1" applyProtection="1">
      <alignment vertical="center" wrapText="1"/>
      <protection hidden="1"/>
    </xf>
    <xf numFmtId="0" fontId="1" fillId="0" borderId="35" xfId="0" applyFont="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hidden="1"/>
    </xf>
    <xf numFmtId="0" fontId="2" fillId="0" borderId="6" xfId="0" applyFont="1" applyFill="1" applyBorder="1" applyAlignment="1" applyProtection="1">
      <alignment vertical="center" wrapText="1"/>
      <protection hidden="1"/>
    </xf>
    <xf numFmtId="0" fontId="4" fillId="5" borderId="14" xfId="0" applyFont="1" applyFill="1" applyBorder="1" applyAlignment="1" applyProtection="1">
      <alignment horizontal="center" vertical="center" wrapText="1"/>
      <protection hidden="1"/>
    </xf>
    <xf numFmtId="0" fontId="7" fillId="0" borderId="16" xfId="0" applyFont="1" applyFill="1" applyBorder="1" applyAlignment="1" applyProtection="1">
      <alignment vertical="center" wrapText="1"/>
      <protection hidden="1"/>
    </xf>
    <xf numFmtId="0" fontId="6" fillId="5" borderId="14" xfId="0" applyFont="1" applyFill="1" applyBorder="1" applyAlignment="1" applyProtection="1">
      <alignment horizontal="center" vertical="center" wrapText="1"/>
      <protection hidden="1"/>
    </xf>
    <xf numFmtId="0" fontId="2" fillId="0" borderId="14" xfId="0" applyFont="1" applyFill="1" applyBorder="1" applyAlignment="1" applyProtection="1">
      <alignment vertical="center" wrapText="1"/>
      <protection hidden="1"/>
    </xf>
    <xf numFmtId="0" fontId="1" fillId="0" borderId="4" xfId="0" applyFont="1" applyFill="1" applyBorder="1" applyAlignment="1" applyProtection="1">
      <alignment vertical="center"/>
      <protection hidden="1"/>
    </xf>
    <xf numFmtId="0" fontId="1" fillId="0" borderId="5" xfId="0" applyFont="1" applyFill="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2" fillId="0" borderId="4" xfId="0" applyFont="1" applyBorder="1" applyAlignment="1">
      <alignment vertical="center"/>
    </xf>
    <xf numFmtId="0" fontId="6" fillId="5" borderId="35" xfId="0" applyFont="1" applyFill="1" applyBorder="1" applyAlignment="1" applyProtection="1">
      <alignment horizontal="center" vertical="center" wrapText="1"/>
      <protection hidden="1"/>
    </xf>
    <xf numFmtId="0" fontId="2" fillId="0" borderId="35" xfId="0" applyFont="1" applyFill="1" applyBorder="1" applyAlignment="1" applyProtection="1">
      <alignment vertical="center" wrapText="1"/>
      <protection hidden="1"/>
    </xf>
    <xf numFmtId="0" fontId="4" fillId="5" borderId="38" xfId="0" applyFont="1" applyFill="1" applyBorder="1" applyAlignment="1" applyProtection="1">
      <alignment horizontal="center" vertical="center" wrapText="1"/>
      <protection hidden="1"/>
    </xf>
    <xf numFmtId="0" fontId="1" fillId="0" borderId="38" xfId="0" applyFont="1" applyFill="1" applyBorder="1" applyAlignment="1" applyProtection="1">
      <alignment vertical="center" wrapText="1"/>
      <protection hidden="1"/>
    </xf>
    <xf numFmtId="0" fontId="1" fillId="0" borderId="38" xfId="0" applyFont="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hidden="1"/>
    </xf>
    <xf numFmtId="0" fontId="2" fillId="0" borderId="5" xfId="0" applyFont="1" applyFill="1" applyBorder="1" applyAlignment="1" applyProtection="1">
      <alignment vertical="center" wrapText="1"/>
      <protection hidden="1"/>
    </xf>
    <xf numFmtId="0" fontId="7" fillId="0" borderId="6" xfId="0" applyFont="1" applyFill="1" applyBorder="1" applyAlignment="1" applyProtection="1">
      <alignment vertical="center" wrapText="1"/>
      <protection hidden="1"/>
    </xf>
    <xf numFmtId="0" fontId="7" fillId="0" borderId="35" xfId="0" applyFont="1" applyFill="1" applyBorder="1" applyAlignment="1" applyProtection="1">
      <alignment vertical="center" wrapText="1"/>
      <protection hidden="1"/>
    </xf>
    <xf numFmtId="0" fontId="6" fillId="5" borderId="29" xfId="0" applyFont="1" applyFill="1" applyBorder="1" applyAlignment="1" applyProtection="1">
      <alignment horizontal="center" vertical="center" wrapText="1"/>
      <protection hidden="1"/>
    </xf>
    <xf numFmtId="0" fontId="2" fillId="0" borderId="29" xfId="0" applyFont="1" applyFill="1" applyBorder="1" applyAlignment="1" applyProtection="1">
      <alignment vertical="center" wrapText="1"/>
      <protection hidden="1"/>
    </xf>
    <xf numFmtId="0" fontId="1" fillId="0" borderId="29" xfId="0" applyFont="1" applyFill="1" applyBorder="1" applyAlignment="1" applyProtection="1">
      <alignment vertical="center" wrapText="1"/>
      <protection hidden="1"/>
    </xf>
    <xf numFmtId="0" fontId="1" fillId="0" borderId="29" xfId="0" applyFont="1" applyBorder="1" applyAlignment="1" applyProtection="1">
      <alignment horizontal="center" vertical="center" wrapText="1"/>
      <protection locked="0"/>
    </xf>
    <xf numFmtId="0" fontId="7" fillId="0" borderId="5" xfId="0" applyFont="1" applyFill="1" applyBorder="1" applyAlignment="1" applyProtection="1">
      <alignment vertical="center" wrapText="1"/>
      <protection hidden="1"/>
    </xf>
    <xf numFmtId="0" fontId="4" fillId="5" borderId="29" xfId="0" applyFont="1" applyFill="1" applyBorder="1" applyAlignment="1" applyProtection="1">
      <alignment horizontal="center" vertical="center" wrapText="1"/>
      <protection hidden="1"/>
    </xf>
    <xf numFmtId="0" fontId="6" fillId="5" borderId="38" xfId="0" applyFont="1" applyFill="1" applyBorder="1" applyAlignment="1" applyProtection="1">
      <alignment horizontal="center" vertical="center" wrapText="1"/>
      <protection hidden="1"/>
    </xf>
    <xf numFmtId="0" fontId="2" fillId="0" borderId="38"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1" fillId="0" borderId="7" xfId="0" applyFont="1" applyBorder="1" applyAlignment="1" applyProtection="1">
      <alignment horizontal="center" vertical="center" wrapText="1"/>
      <protection locked="0"/>
    </xf>
    <xf numFmtId="0" fontId="4" fillId="3" borderId="18" xfId="1" applyFont="1" applyFill="1" applyBorder="1" applyAlignment="1">
      <alignment horizontal="center" vertical="top" textRotation="90" wrapText="1"/>
    </xf>
    <xf numFmtId="0" fontId="4" fillId="3" borderId="19" xfId="1" applyFont="1" applyFill="1" applyBorder="1" applyAlignment="1">
      <alignment horizontal="center" vertical="top" textRotation="90" wrapText="1"/>
    </xf>
    <xf numFmtId="0" fontId="1" fillId="0" borderId="23" xfId="0" applyFont="1" applyFill="1" applyBorder="1" applyAlignment="1" applyProtection="1">
      <alignment vertical="center" wrapText="1"/>
      <protection hidden="1"/>
    </xf>
    <xf numFmtId="0" fontId="1" fillId="0" borderId="18" xfId="0" applyFont="1" applyFill="1" applyBorder="1" applyAlignment="1" applyProtection="1">
      <alignment horizontal="center" vertical="center" wrapText="1"/>
      <protection hidden="1"/>
    </xf>
    <xf numFmtId="0" fontId="1" fillId="0" borderId="18" xfId="0" applyFont="1" applyFill="1" applyBorder="1" applyAlignment="1" applyProtection="1">
      <alignment vertical="center" wrapText="1"/>
      <protection hidden="1"/>
    </xf>
    <xf numFmtId="0" fontId="1" fillId="0" borderId="18" xfId="0" applyFont="1" applyBorder="1" applyAlignment="1" applyProtection="1">
      <alignment horizontal="center" vertical="center" wrapText="1"/>
      <protection locked="0"/>
    </xf>
    <xf numFmtId="0" fontId="1" fillId="0" borderId="18" xfId="0" applyFont="1" applyFill="1" applyBorder="1" applyAlignment="1" applyProtection="1">
      <alignment vertical="center"/>
      <protection hidden="1"/>
    </xf>
    <xf numFmtId="0" fontId="1" fillId="0" borderId="19" xfId="0" applyFont="1" applyFill="1" applyBorder="1" applyAlignment="1" applyProtection="1">
      <alignment vertical="center"/>
      <protection hidden="1"/>
    </xf>
    <xf numFmtId="0" fontId="1" fillId="0" borderId="13" xfId="0" applyFont="1" applyFill="1" applyBorder="1" applyAlignment="1" applyProtection="1">
      <alignment vertical="center" wrapText="1"/>
      <protection hidden="1"/>
    </xf>
    <xf numFmtId="0" fontId="1" fillId="0" borderId="14"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protection locked="0"/>
    </xf>
    <xf numFmtId="0" fontId="4" fillId="5" borderId="41" xfId="0" applyFont="1" applyFill="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 fillId="0" borderId="28" xfId="0" applyFont="1" applyFill="1" applyBorder="1" applyAlignment="1" applyProtection="1">
      <alignment horizontal="center" vertical="center" wrapText="1"/>
      <protection hidden="1"/>
    </xf>
    <xf numFmtId="0" fontId="1" fillId="0" borderId="30" xfId="0" applyFont="1" applyFill="1" applyBorder="1" applyAlignment="1" applyProtection="1">
      <alignment horizontal="center" vertical="center" wrapText="1"/>
      <protection hidden="1"/>
    </xf>
    <xf numFmtId="0" fontId="1" fillId="0" borderId="27" xfId="0" applyFont="1" applyFill="1" applyBorder="1" applyAlignment="1" applyProtection="1">
      <alignment horizontal="center" vertical="center" wrapText="1"/>
      <protection hidden="1"/>
    </xf>
    <xf numFmtId="0" fontId="1" fillId="0" borderId="5" xfId="0" applyFont="1" applyFill="1" applyBorder="1" applyAlignment="1" applyProtection="1">
      <alignment horizontal="left" vertical="center" wrapText="1"/>
      <protection hidden="1"/>
    </xf>
    <xf numFmtId="0" fontId="1" fillId="0" borderId="7" xfId="0" applyFont="1" applyFill="1" applyBorder="1" applyAlignment="1" applyProtection="1">
      <alignment horizontal="left" vertical="center" wrapText="1"/>
      <protection hidden="1"/>
    </xf>
    <xf numFmtId="0" fontId="1" fillId="0" borderId="6" xfId="0" applyFont="1" applyFill="1" applyBorder="1" applyAlignment="1" applyProtection="1">
      <alignment horizontal="left" vertical="center" wrapText="1"/>
      <protection hidden="1"/>
    </xf>
    <xf numFmtId="0" fontId="1" fillId="0" borderId="14"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29" xfId="0" applyFont="1" applyBorder="1" applyAlignment="1" applyProtection="1">
      <alignment horizontal="center" vertical="center" wrapText="1"/>
      <protection hidden="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1" fillId="0" borderId="14" xfId="0" applyFont="1" applyFill="1"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0" fontId="1" fillId="0" borderId="5" xfId="0" applyFont="1" applyFill="1" applyBorder="1" applyAlignment="1" applyProtection="1">
      <alignment horizontal="center" vertical="center" wrapText="1"/>
      <protection hidden="1"/>
    </xf>
    <xf numFmtId="0" fontId="1" fillId="0" borderId="7" xfId="0" applyFont="1" applyFill="1" applyBorder="1" applyAlignment="1" applyProtection="1">
      <alignment horizontal="center" vertical="center" wrapText="1"/>
      <protection hidden="1"/>
    </xf>
    <xf numFmtId="0" fontId="1" fillId="0" borderId="6" xfId="0" applyFont="1" applyFill="1" applyBorder="1" applyAlignment="1" applyProtection="1">
      <alignment horizontal="center" vertical="center" wrapText="1"/>
      <protection hidden="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 fillId="0" borderId="29" xfId="0" applyFont="1" applyFill="1" applyBorder="1" applyAlignment="1" applyProtection="1">
      <alignment horizontal="left" vertical="center" wrapText="1"/>
      <protection hidden="1"/>
    </xf>
    <xf numFmtId="0" fontId="1" fillId="0" borderId="28" xfId="0" applyFont="1" applyBorder="1" applyAlignment="1" applyProtection="1">
      <alignment horizontal="center" vertical="center" wrapText="1"/>
      <protection hidden="1"/>
    </xf>
    <xf numFmtId="0" fontId="1" fillId="0" borderId="30"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wrapText="1"/>
      <protection hidden="1"/>
    </xf>
    <xf numFmtId="0" fontId="1" fillId="0" borderId="29" xfId="0" applyFont="1" applyBorder="1" applyAlignment="1" applyProtection="1">
      <alignment horizontal="left" vertical="center" wrapText="1"/>
      <protection hidden="1"/>
    </xf>
    <xf numFmtId="0" fontId="1" fillId="0" borderId="6" xfId="0" applyFont="1" applyBorder="1" applyAlignment="1" applyProtection="1">
      <alignment horizontal="left" vertical="center" wrapText="1"/>
      <protection hidden="1"/>
    </xf>
    <xf numFmtId="0" fontId="1" fillId="0" borderId="2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2" borderId="24" xfId="0" applyFont="1" applyFill="1" applyBorder="1" applyAlignment="1" applyProtection="1">
      <alignment horizontal="center" vertical="center" wrapText="1"/>
      <protection hidden="1"/>
    </xf>
    <xf numFmtId="0" fontId="4" fillId="2" borderId="25" xfId="0" applyFont="1" applyFill="1" applyBorder="1" applyAlignment="1" applyProtection="1">
      <alignment horizontal="center" vertical="center" wrapText="1"/>
      <protection hidden="1"/>
    </xf>
    <xf numFmtId="0" fontId="1" fillId="0" borderId="29"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5" xfId="0" applyFont="1" applyFill="1" applyBorder="1" applyAlignment="1" applyProtection="1">
      <alignment horizontal="center" vertical="center"/>
      <protection hidden="1"/>
    </xf>
    <xf numFmtId="0" fontId="1" fillId="0" borderId="7" xfId="0" applyFont="1" applyFill="1" applyBorder="1" applyAlignment="1" applyProtection="1">
      <alignment horizontal="center" vertical="center"/>
      <protection hidden="1"/>
    </xf>
    <xf numFmtId="0" fontId="1" fillId="0" borderId="6"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1" fillId="0" borderId="29" xfId="0" applyFont="1" applyFill="1" applyBorder="1" applyAlignment="1" applyProtection="1">
      <alignment horizontal="center" vertical="center" wrapText="1"/>
      <protection hidden="1"/>
    </xf>
    <xf numFmtId="0" fontId="4" fillId="3" borderId="8" xfId="0" applyFont="1" applyFill="1" applyBorder="1" applyAlignment="1" applyProtection="1">
      <alignment horizontal="center" vertical="center" wrapText="1"/>
      <protection hidden="1"/>
    </xf>
    <xf numFmtId="0" fontId="4" fillId="3" borderId="9" xfId="0" applyFont="1" applyFill="1" applyBorder="1" applyAlignment="1" applyProtection="1">
      <alignment horizontal="center" vertical="center" wrapText="1"/>
      <protection hidden="1"/>
    </xf>
    <xf numFmtId="0" fontId="4" fillId="3" borderId="10"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1" fillId="0" borderId="14" xfId="0" applyFont="1" applyFill="1" applyBorder="1" applyAlignment="1" applyProtection="1">
      <alignment vertical="center" wrapText="1"/>
      <protection hidden="1"/>
    </xf>
    <xf numFmtId="0" fontId="1" fillId="0" borderId="1" xfId="0" applyFont="1" applyFill="1" applyBorder="1" applyAlignment="1" applyProtection="1">
      <alignment vertical="center" wrapText="1"/>
      <protection hidden="1"/>
    </xf>
    <xf numFmtId="0" fontId="1" fillId="0" borderId="3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6" xfId="0" applyFont="1" applyFill="1" applyBorder="1" applyAlignment="1" applyProtection="1">
      <alignment horizontal="center" vertical="center"/>
      <protection hidden="1"/>
    </xf>
    <xf numFmtId="0" fontId="1" fillId="0" borderId="37" xfId="0" applyFont="1" applyFill="1" applyBorder="1" applyAlignment="1" applyProtection="1">
      <alignment horizontal="center" vertical="center"/>
      <protection hidden="1"/>
    </xf>
    <xf numFmtId="0" fontId="1" fillId="0" borderId="34" xfId="0" applyFont="1" applyFill="1" applyBorder="1" applyAlignment="1" applyProtection="1">
      <alignment horizontal="center" vertical="center"/>
      <protection hidden="1"/>
    </xf>
    <xf numFmtId="0" fontId="1" fillId="0" borderId="29" xfId="0" applyFont="1" applyFill="1" applyBorder="1" applyAlignment="1" applyProtection="1">
      <alignment horizontal="center" vertical="center"/>
      <protection hidden="1"/>
    </xf>
    <xf numFmtId="0" fontId="1" fillId="0" borderId="33" xfId="0" applyFont="1" applyFill="1" applyBorder="1" applyAlignment="1" applyProtection="1">
      <alignment horizontal="center" vertical="center"/>
      <protection hidden="1"/>
    </xf>
    <xf numFmtId="0" fontId="4" fillId="5" borderId="8" xfId="0" applyFont="1" applyFill="1" applyBorder="1" applyAlignment="1" applyProtection="1">
      <alignment horizontal="center" vertical="center" wrapText="1"/>
      <protection hidden="1"/>
    </xf>
    <xf numFmtId="0" fontId="4" fillId="5" borderId="9"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1" fillId="0" borderId="40" xfId="0" applyFont="1" applyFill="1" applyBorder="1" applyAlignment="1" applyProtection="1">
      <alignment horizontal="center" vertical="center" wrapText="1"/>
      <protection hidden="1"/>
    </xf>
    <xf numFmtId="0" fontId="1" fillId="0" borderId="39" xfId="0" applyFont="1" applyFill="1" applyBorder="1" applyAlignment="1" applyProtection="1">
      <alignment horizontal="center" vertical="center" wrapText="1"/>
      <protection hidden="1"/>
    </xf>
  </cellXfs>
  <cellStyles count="2">
    <cellStyle name="Normal" xfId="0" builtinId="0"/>
    <cellStyle name="Normal 2" xfId="1"/>
  </cellStyles>
  <dxfs count="23">
    <dxf>
      <fill>
        <patternFill>
          <bgColor rgb="FFFF0000"/>
        </patternFill>
      </fill>
    </dxf>
    <dxf>
      <fill>
        <patternFill>
          <bgColor theme="6" tint="0.39994506668294322"/>
        </patternFill>
      </fill>
    </dxf>
    <dxf>
      <fill>
        <patternFill>
          <bgColor theme="6" tint="0.39994506668294322"/>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theme="6" tint="0.3999450666829432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39994506668294322"/>
        </patternFill>
      </fill>
    </dxf>
    <dxf>
      <fill>
        <patternFill>
          <bgColor rgb="FFFF0000"/>
        </patternFill>
      </fill>
    </dxf>
    <dxf>
      <fill>
        <patternFill>
          <bgColor theme="6" tint="0.39994506668294322"/>
        </patternFill>
      </fill>
    </dxf>
    <dxf>
      <fill>
        <patternFill>
          <bgColor theme="6" tint="0.79998168889431442"/>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theme="6" tint="0.39994506668294322"/>
        </patternFill>
      </fill>
    </dxf>
  </dxfs>
  <tableStyles count="0" defaultTableStyle="TableStyleMedium2" defaultPivotStyle="PivotStyleLight16"/>
  <colors>
    <mruColors>
      <color rgb="FF00FF00"/>
      <color rgb="FFE1CC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5"/>
  <sheetViews>
    <sheetView showGridLines="0" tabSelected="1" zoomScale="80" zoomScaleNormal="80" workbookViewId="0">
      <pane xSplit="9" ySplit="2" topLeftCell="T3" activePane="bottomRight" state="frozen"/>
      <selection pane="topRight" activeCell="J1" sqref="J1"/>
      <selection pane="bottomLeft" activeCell="A3" sqref="A3"/>
      <selection pane="bottomRight" activeCell="T6" sqref="T6"/>
    </sheetView>
  </sheetViews>
  <sheetFormatPr defaultColWidth="11.42578125" defaultRowHeight="12.75" x14ac:dyDescent="0.2"/>
  <cols>
    <col min="1" max="1" width="17.7109375" style="45" customWidth="1"/>
    <col min="2" max="2" width="50.7109375" style="40" customWidth="1"/>
    <col min="3" max="3" width="10.7109375" style="45" customWidth="1"/>
    <col min="4" max="4" width="3.7109375" style="45" hidden="1" customWidth="1"/>
    <col min="5" max="5" width="10.7109375" style="45" customWidth="1"/>
    <col min="6" max="6" width="3.7109375" style="45" hidden="1" customWidth="1"/>
    <col min="7" max="7" width="10.7109375" style="45" customWidth="1"/>
    <col min="8" max="8" width="3.7109375" style="45" hidden="1" customWidth="1"/>
    <col min="9" max="9" width="10.7109375" style="45" customWidth="1"/>
    <col min="10" max="10" width="3.7109375" style="45" hidden="1" customWidth="1"/>
    <col min="11" max="11" width="40.7109375" style="40" customWidth="1"/>
    <col min="12" max="12" width="10.7109375" style="45" customWidth="1"/>
    <col min="13" max="18" width="3.7109375" style="45" customWidth="1"/>
    <col min="19" max="19" width="15.7109375" style="40" customWidth="1"/>
    <col min="20" max="20" width="70.7109375" style="40" customWidth="1"/>
    <col min="21" max="21" width="60.7109375" style="40" customWidth="1"/>
    <col min="22" max="22" width="8.7109375" style="40" customWidth="1"/>
    <col min="23" max="24" width="10.7109375" style="47" customWidth="1"/>
    <col min="25" max="25" width="50.7109375" style="40" customWidth="1"/>
    <col min="26" max="27" width="8.7109375" style="40" customWidth="1"/>
    <col min="28" max="16384" width="11.42578125" style="40"/>
  </cols>
  <sheetData>
    <row r="1" spans="1:27" s="56" customFormat="1" ht="15" customHeight="1" thickBot="1" x14ac:dyDescent="0.3">
      <c r="A1" s="171" t="s">
        <v>79</v>
      </c>
      <c r="B1" s="187" t="s">
        <v>40</v>
      </c>
      <c r="C1" s="188"/>
      <c r="D1" s="188"/>
      <c r="E1" s="188"/>
      <c r="F1" s="188"/>
      <c r="G1" s="188"/>
      <c r="H1" s="188"/>
      <c r="I1" s="188"/>
      <c r="J1" s="188"/>
      <c r="K1" s="188"/>
      <c r="L1" s="188"/>
      <c r="M1" s="188"/>
      <c r="N1" s="188"/>
      <c r="O1" s="188"/>
      <c r="P1" s="188"/>
      <c r="Q1" s="188"/>
      <c r="R1" s="189"/>
      <c r="S1" s="202" t="s">
        <v>80</v>
      </c>
      <c r="T1" s="203"/>
      <c r="U1" s="203"/>
      <c r="V1" s="203"/>
      <c r="W1" s="203"/>
      <c r="X1" s="204"/>
      <c r="Y1" s="190" t="s">
        <v>41</v>
      </c>
      <c r="Z1" s="191"/>
      <c r="AA1" s="192"/>
    </row>
    <row r="2" spans="1:27" s="25" customFormat="1" ht="87" customHeight="1" thickBot="1" x14ac:dyDescent="0.3">
      <c r="A2" s="172"/>
      <c r="B2" s="62" t="s">
        <v>33</v>
      </c>
      <c r="C2" s="58" t="s">
        <v>34</v>
      </c>
      <c r="D2" s="58"/>
      <c r="E2" s="58" t="s">
        <v>35</v>
      </c>
      <c r="F2" s="58"/>
      <c r="G2" s="58" t="s">
        <v>36</v>
      </c>
      <c r="H2" s="58"/>
      <c r="I2" s="58" t="s">
        <v>37</v>
      </c>
      <c r="J2" s="58"/>
      <c r="K2" s="57" t="s">
        <v>78</v>
      </c>
      <c r="L2" s="57" t="s">
        <v>38</v>
      </c>
      <c r="M2" s="129" t="s">
        <v>0</v>
      </c>
      <c r="N2" s="129" t="s">
        <v>1</v>
      </c>
      <c r="O2" s="129" t="s">
        <v>2</v>
      </c>
      <c r="P2" s="129" t="s">
        <v>3</v>
      </c>
      <c r="Q2" s="129" t="s">
        <v>4</v>
      </c>
      <c r="R2" s="130" t="s">
        <v>5</v>
      </c>
      <c r="S2" s="61" t="s">
        <v>106</v>
      </c>
      <c r="T2" s="83" t="s">
        <v>108</v>
      </c>
      <c r="U2" s="55" t="s">
        <v>39</v>
      </c>
      <c r="V2" s="82" t="s">
        <v>103</v>
      </c>
      <c r="W2" s="59" t="s">
        <v>6</v>
      </c>
      <c r="X2" s="60" t="s">
        <v>7</v>
      </c>
      <c r="Y2" s="81" t="s">
        <v>105</v>
      </c>
      <c r="Z2" s="80" t="s">
        <v>104</v>
      </c>
      <c r="AA2" s="79" t="s">
        <v>103</v>
      </c>
    </row>
    <row r="3" spans="1:27" s="29" customFormat="1" ht="51" x14ac:dyDescent="0.2">
      <c r="A3" s="164" t="s">
        <v>128</v>
      </c>
      <c r="B3" s="167" t="s">
        <v>129</v>
      </c>
      <c r="C3" s="152" t="s">
        <v>60</v>
      </c>
      <c r="D3" s="169">
        <f>IF(C3="Oui",$D$142,$D$141)</f>
        <v>1</v>
      </c>
      <c r="E3" s="169" t="s">
        <v>60</v>
      </c>
      <c r="F3" s="169">
        <f>IF(E3="Faible",$F$141,IF(E3="Modéré",$F$142,$F$143))</f>
        <v>20</v>
      </c>
      <c r="G3" s="169" t="s">
        <v>60</v>
      </c>
      <c r="H3" s="169">
        <f>IF(G3="Faible",$H$141,IF(G3="Modéré",$H$142,$H$143))</f>
        <v>3</v>
      </c>
      <c r="I3" s="169" t="str">
        <f>IF(J3&lt;=$I$141,"Faible",IF(J3&lt;=$I$142,"Modéré","Fort"))</f>
        <v>Fort</v>
      </c>
      <c r="J3" s="152">
        <f>+D3*F3*H3</f>
        <v>60</v>
      </c>
      <c r="K3" s="152"/>
      <c r="L3" s="152" t="s">
        <v>61</v>
      </c>
      <c r="M3" s="152" t="s">
        <v>14</v>
      </c>
      <c r="N3" s="152" t="s">
        <v>14</v>
      </c>
      <c r="O3" s="152" t="s">
        <v>14</v>
      </c>
      <c r="P3" s="152" t="s">
        <v>14</v>
      </c>
      <c r="Q3" s="152" t="s">
        <v>14</v>
      </c>
      <c r="R3" s="152" t="s">
        <v>14</v>
      </c>
      <c r="S3" s="94" t="s">
        <v>81</v>
      </c>
      <c r="T3" s="77" t="s">
        <v>102</v>
      </c>
      <c r="U3" s="77"/>
      <c r="V3" s="77"/>
      <c r="W3" s="78" t="s">
        <v>60</v>
      </c>
      <c r="X3" s="173" t="s">
        <v>60</v>
      </c>
      <c r="Y3" s="175"/>
      <c r="Z3" s="175"/>
      <c r="AA3" s="195"/>
    </row>
    <row r="4" spans="1:27" s="29" customFormat="1" ht="25.5" x14ac:dyDescent="0.2">
      <c r="A4" s="165"/>
      <c r="B4" s="168"/>
      <c r="C4" s="143"/>
      <c r="D4" s="170"/>
      <c r="E4" s="170"/>
      <c r="F4" s="170"/>
      <c r="G4" s="170"/>
      <c r="H4" s="170"/>
      <c r="I4" s="170"/>
      <c r="J4" s="143"/>
      <c r="K4" s="143"/>
      <c r="L4" s="143"/>
      <c r="M4" s="143"/>
      <c r="N4" s="143"/>
      <c r="O4" s="143"/>
      <c r="P4" s="143"/>
      <c r="Q4" s="143"/>
      <c r="R4" s="143"/>
      <c r="S4" s="140" t="s">
        <v>81</v>
      </c>
      <c r="T4" s="38" t="s">
        <v>130</v>
      </c>
      <c r="U4" s="38"/>
      <c r="V4" s="38"/>
      <c r="W4" s="53" t="s">
        <v>60</v>
      </c>
      <c r="X4" s="174"/>
      <c r="Y4" s="176"/>
      <c r="Z4" s="176"/>
      <c r="AA4" s="196"/>
    </row>
    <row r="5" spans="1:27" s="29" customFormat="1" ht="54" customHeight="1" thickBot="1" x14ac:dyDescent="0.25">
      <c r="A5" s="166"/>
      <c r="B5" s="131" t="s">
        <v>110</v>
      </c>
      <c r="C5" s="67" t="s">
        <v>60</v>
      </c>
      <c r="D5" s="68">
        <f>IF(C5="Oui",$D$142,$D$141)</f>
        <v>1</v>
      </c>
      <c r="E5" s="68" t="s">
        <v>60</v>
      </c>
      <c r="F5" s="68">
        <f>IF(E5="Faible",$F$141,IF(E5="Modéré",$F$142,$F$143))</f>
        <v>20</v>
      </c>
      <c r="G5" s="68" t="s">
        <v>60</v>
      </c>
      <c r="H5" s="68">
        <f>IF(G5="Faible",$H$141,IF(G5="Modéré",$H$142,$H$143))</f>
        <v>3</v>
      </c>
      <c r="I5" s="68" t="str">
        <f>IF(J5&lt;=$I$141,"Faible",IF(J5&lt;=$I$142,"Modéré","Fort"))</f>
        <v>Fort</v>
      </c>
      <c r="J5" s="67">
        <f>+D5*F5*H5</f>
        <v>60</v>
      </c>
      <c r="K5" s="67"/>
      <c r="L5" s="76"/>
      <c r="M5" s="75"/>
      <c r="N5" s="75"/>
      <c r="O5" s="75"/>
      <c r="P5" s="75"/>
      <c r="Q5" s="75"/>
      <c r="R5" s="75"/>
      <c r="S5" s="54" t="s">
        <v>109</v>
      </c>
      <c r="T5" s="70"/>
      <c r="U5" s="70"/>
      <c r="V5" s="70"/>
      <c r="W5" s="71" t="s">
        <v>60</v>
      </c>
      <c r="X5" s="71" t="s">
        <v>60</v>
      </c>
      <c r="Y5" s="72"/>
      <c r="Z5" s="72"/>
      <c r="AA5" s="73"/>
    </row>
    <row r="6" spans="1:27" s="33" customFormat="1" ht="51" x14ac:dyDescent="0.2">
      <c r="A6" s="144" t="s">
        <v>73</v>
      </c>
      <c r="B6" s="85" t="s">
        <v>85</v>
      </c>
      <c r="C6" s="64" t="s">
        <v>60</v>
      </c>
      <c r="D6" s="64">
        <f>IF(C6="Oui",$D$142,$D$141)</f>
        <v>1</v>
      </c>
      <c r="E6" s="86" t="s">
        <v>60</v>
      </c>
      <c r="F6" s="64">
        <f>IF(E6="Faible",$F$141,IF(E6="Modéré",$F$142,$F$143))</f>
        <v>20</v>
      </c>
      <c r="G6" s="86" t="s">
        <v>60</v>
      </c>
      <c r="H6" s="64">
        <f>IF(G6="Faible",$H$141,IF(G6="Modéré",$H$142,$H$143))</f>
        <v>3</v>
      </c>
      <c r="I6" s="86" t="str">
        <f>IF(J6&lt;=$I$141,"Faible",IF(J6&lt;=$I$142,"Modéré","Fort"))</f>
        <v>Fort</v>
      </c>
      <c r="J6" s="64">
        <f>+D6*F6*H6</f>
        <v>60</v>
      </c>
      <c r="K6" s="64"/>
      <c r="L6" s="64" t="s">
        <v>61</v>
      </c>
      <c r="M6" s="87" t="s">
        <v>14</v>
      </c>
      <c r="N6" s="87" t="s">
        <v>14</v>
      </c>
      <c r="O6" s="87" t="s">
        <v>14</v>
      </c>
      <c r="P6" s="87" t="s">
        <v>14</v>
      </c>
      <c r="Q6" s="87" t="s">
        <v>14</v>
      </c>
      <c r="R6" s="87" t="s">
        <v>14</v>
      </c>
      <c r="S6" s="88" t="s">
        <v>81</v>
      </c>
      <c r="T6" s="85" t="s">
        <v>63</v>
      </c>
      <c r="U6" s="85"/>
      <c r="V6" s="85"/>
      <c r="W6" s="65" t="s">
        <v>60</v>
      </c>
      <c r="X6" s="65" t="s">
        <v>60</v>
      </c>
      <c r="Y6" s="85"/>
      <c r="Z6" s="89"/>
      <c r="AA6" s="90"/>
    </row>
    <row r="7" spans="1:27" s="33" customFormat="1" ht="25.5" x14ac:dyDescent="0.2">
      <c r="A7" s="145"/>
      <c r="B7" s="147" t="s">
        <v>86</v>
      </c>
      <c r="C7" s="141" t="s">
        <v>60</v>
      </c>
      <c r="D7" s="141">
        <f>IF(C7="Oui",$D$142,$D$141)</f>
        <v>1</v>
      </c>
      <c r="E7" s="177" t="s">
        <v>60</v>
      </c>
      <c r="F7" s="141">
        <f>IF(E7="Faible",$F$141,IF(E7="Modéré",$F$142,$F$143))</f>
        <v>20</v>
      </c>
      <c r="G7" s="177" t="s">
        <v>60</v>
      </c>
      <c r="H7" s="141">
        <f>IF(G7="Faible",$H$141,IF(G7="Modéré",$H$142,$H$143))</f>
        <v>3</v>
      </c>
      <c r="I7" s="177" t="str">
        <f>IF(J7&lt;=$I$141,"Faible",IF(J7&lt;=$I$142,"Modéré","Fort"))</f>
        <v>Fort</v>
      </c>
      <c r="J7" s="141">
        <f t="shared" ref="J7:J64" si="0">+D7*F7*H7</f>
        <v>60</v>
      </c>
      <c r="K7" s="141"/>
      <c r="L7" s="141" t="s">
        <v>61</v>
      </c>
      <c r="M7" s="158" t="s">
        <v>14</v>
      </c>
      <c r="N7" s="158" t="s">
        <v>14</v>
      </c>
      <c r="O7" s="158" t="s">
        <v>14</v>
      </c>
      <c r="P7" s="158" t="s">
        <v>14</v>
      </c>
      <c r="Q7" s="158" t="s">
        <v>14</v>
      </c>
      <c r="R7" s="158" t="s">
        <v>14</v>
      </c>
      <c r="S7" s="94" t="s">
        <v>81</v>
      </c>
      <c r="T7" s="95" t="s">
        <v>119</v>
      </c>
      <c r="U7" s="95"/>
      <c r="V7" s="95"/>
      <c r="W7" s="96" t="s">
        <v>60</v>
      </c>
      <c r="X7" s="179" t="s">
        <v>60</v>
      </c>
      <c r="Y7" s="181"/>
      <c r="Z7" s="181"/>
      <c r="AA7" s="197"/>
    </row>
    <row r="8" spans="1:27" s="33" customFormat="1" ht="25.5" x14ac:dyDescent="0.2">
      <c r="A8" s="145"/>
      <c r="B8" s="148"/>
      <c r="C8" s="142"/>
      <c r="D8" s="142"/>
      <c r="E8" s="178"/>
      <c r="F8" s="142"/>
      <c r="G8" s="178"/>
      <c r="H8" s="142"/>
      <c r="I8" s="178"/>
      <c r="J8" s="142"/>
      <c r="K8" s="142"/>
      <c r="L8" s="142"/>
      <c r="M8" s="159"/>
      <c r="N8" s="159"/>
      <c r="O8" s="159"/>
      <c r="P8" s="159"/>
      <c r="Q8" s="159"/>
      <c r="R8" s="159"/>
      <c r="S8" s="97" t="s">
        <v>81</v>
      </c>
      <c r="T8" s="98" t="s">
        <v>17</v>
      </c>
      <c r="U8" s="98"/>
      <c r="V8" s="98"/>
      <c r="W8" s="99" t="s">
        <v>60</v>
      </c>
      <c r="X8" s="180"/>
      <c r="Y8" s="182"/>
      <c r="Z8" s="182"/>
      <c r="AA8" s="198"/>
    </row>
    <row r="9" spans="1:27" s="33" customFormat="1" ht="25.5" x14ac:dyDescent="0.2">
      <c r="A9" s="145"/>
      <c r="B9" s="148"/>
      <c r="C9" s="142"/>
      <c r="D9" s="142"/>
      <c r="E9" s="178"/>
      <c r="F9" s="142"/>
      <c r="G9" s="178"/>
      <c r="H9" s="142"/>
      <c r="I9" s="178"/>
      <c r="J9" s="142"/>
      <c r="K9" s="142"/>
      <c r="L9" s="142"/>
      <c r="M9" s="159"/>
      <c r="N9" s="159"/>
      <c r="O9" s="159"/>
      <c r="P9" s="159"/>
      <c r="Q9" s="159"/>
      <c r="R9" s="159"/>
      <c r="S9" s="97" t="s">
        <v>81</v>
      </c>
      <c r="T9" s="98" t="s">
        <v>8</v>
      </c>
      <c r="U9" s="98"/>
      <c r="V9" s="98"/>
      <c r="W9" s="99" t="s">
        <v>60</v>
      </c>
      <c r="X9" s="180"/>
      <c r="Y9" s="182"/>
      <c r="Z9" s="182"/>
      <c r="AA9" s="198"/>
    </row>
    <row r="10" spans="1:27" s="33" customFormat="1" ht="25.5" x14ac:dyDescent="0.2">
      <c r="A10" s="145"/>
      <c r="B10" s="149"/>
      <c r="C10" s="143"/>
      <c r="D10" s="143"/>
      <c r="E10" s="170"/>
      <c r="F10" s="143"/>
      <c r="G10" s="170"/>
      <c r="H10" s="143"/>
      <c r="I10" s="170"/>
      <c r="J10" s="143"/>
      <c r="K10" s="143"/>
      <c r="L10" s="143"/>
      <c r="M10" s="160"/>
      <c r="N10" s="160"/>
      <c r="O10" s="160"/>
      <c r="P10" s="160"/>
      <c r="Q10" s="160"/>
      <c r="R10" s="160"/>
      <c r="S10" s="84" t="s">
        <v>81</v>
      </c>
      <c r="T10" s="63" t="s">
        <v>64</v>
      </c>
      <c r="U10" s="63"/>
      <c r="V10" s="63"/>
      <c r="W10" s="53" t="s">
        <v>60</v>
      </c>
      <c r="X10" s="174"/>
      <c r="Y10" s="183"/>
      <c r="Z10" s="183"/>
      <c r="AA10" s="199"/>
    </row>
    <row r="11" spans="1:27" s="33" customFormat="1" ht="51" x14ac:dyDescent="0.2">
      <c r="A11" s="145"/>
      <c r="B11" s="31" t="s">
        <v>87</v>
      </c>
      <c r="C11" s="26" t="s">
        <v>60</v>
      </c>
      <c r="D11" s="26">
        <f>IF(C11="Oui",$D$142,$D$141)</f>
        <v>1</v>
      </c>
      <c r="E11" s="1" t="s">
        <v>60</v>
      </c>
      <c r="F11" s="26">
        <f>IF(E11="Faible",$F$141,IF(E11="Modéré",$F$142,$F$143))</f>
        <v>20</v>
      </c>
      <c r="G11" s="1" t="s">
        <v>60</v>
      </c>
      <c r="H11" s="26">
        <f>IF(G11="Faible",$H$141,IF(G11="Modéré",$H$142,$H$143))</f>
        <v>3</v>
      </c>
      <c r="I11" s="1" t="str">
        <f>IF(J11&lt;=$I$141,"Faible",IF(J11&lt;=$I$142,"Modéré","Fort"))</f>
        <v>Fort</v>
      </c>
      <c r="J11" s="26">
        <f t="shared" si="0"/>
        <v>60</v>
      </c>
      <c r="K11" s="26"/>
      <c r="L11" s="52" t="s">
        <v>61</v>
      </c>
      <c r="M11" s="34" t="s">
        <v>14</v>
      </c>
      <c r="N11" s="34" t="s">
        <v>14</v>
      </c>
      <c r="O11" s="34" t="s">
        <v>14</v>
      </c>
      <c r="P11" s="34" t="s">
        <v>14</v>
      </c>
      <c r="Q11" s="34" t="s">
        <v>14</v>
      </c>
      <c r="R11" s="34" t="s">
        <v>14</v>
      </c>
      <c r="S11" s="24" t="s">
        <v>81</v>
      </c>
      <c r="T11" s="31" t="s">
        <v>15</v>
      </c>
      <c r="U11" s="31"/>
      <c r="V11" s="31"/>
      <c r="W11" s="28" t="s">
        <v>60</v>
      </c>
      <c r="X11" s="28" t="s">
        <v>60</v>
      </c>
      <c r="Y11" s="32"/>
      <c r="Z11" s="32"/>
      <c r="AA11" s="91"/>
    </row>
    <row r="12" spans="1:27" s="33" customFormat="1" ht="54" customHeight="1" thickBot="1" x14ac:dyDescent="0.25">
      <c r="A12" s="146"/>
      <c r="B12" s="66" t="s">
        <v>110</v>
      </c>
      <c r="C12" s="67" t="s">
        <v>60</v>
      </c>
      <c r="D12" s="67">
        <f>IF(C12="Oui",$D$142,$D$141)</f>
        <v>1</v>
      </c>
      <c r="E12" s="68" t="s">
        <v>60</v>
      </c>
      <c r="F12" s="67">
        <f>IF(E12="Faible",$F$141,IF(E12="Modéré",$F$142,$F$143))</f>
        <v>20</v>
      </c>
      <c r="G12" s="68" t="s">
        <v>60</v>
      </c>
      <c r="H12" s="67">
        <f>IF(G12="Faible",$H$141,IF(G12="Modéré",$H$142,$H$143))</f>
        <v>3</v>
      </c>
      <c r="I12" s="68" t="str">
        <f>IF(J12&lt;=$I$141,"Faible",IF(J12&lt;=$I$142,"Modéré","Fort"))</f>
        <v>Fort</v>
      </c>
      <c r="J12" s="67">
        <f t="shared" si="0"/>
        <v>60</v>
      </c>
      <c r="K12" s="67"/>
      <c r="L12" s="67"/>
      <c r="M12" s="75"/>
      <c r="N12" s="75"/>
      <c r="O12" s="75"/>
      <c r="P12" s="75"/>
      <c r="Q12" s="75"/>
      <c r="R12" s="75"/>
      <c r="S12" s="54" t="s">
        <v>109</v>
      </c>
      <c r="T12" s="69"/>
      <c r="U12" s="69"/>
      <c r="V12" s="69"/>
      <c r="W12" s="71" t="s">
        <v>60</v>
      </c>
      <c r="X12" s="71" t="s">
        <v>60</v>
      </c>
      <c r="Y12" s="92"/>
      <c r="Z12" s="92"/>
      <c r="AA12" s="93"/>
    </row>
    <row r="13" spans="1:27" s="33" customFormat="1" ht="51" x14ac:dyDescent="0.2">
      <c r="A13" s="144" t="s">
        <v>9</v>
      </c>
      <c r="B13" s="85" t="s">
        <v>88</v>
      </c>
      <c r="C13" s="64" t="s">
        <v>60</v>
      </c>
      <c r="D13" s="64">
        <f>IF(C13="Oui",$D$142,$D$141)</f>
        <v>1</v>
      </c>
      <c r="E13" s="64" t="s">
        <v>60</v>
      </c>
      <c r="F13" s="64">
        <f>IF(E13="Faible",$F$141,IF(E13="Modéré",$F$142,$F$143))</f>
        <v>20</v>
      </c>
      <c r="G13" s="64" t="s">
        <v>60</v>
      </c>
      <c r="H13" s="64">
        <f>IF(G13="Faible",$H$141,IF(G13="Modéré",$H$142,$H$143))</f>
        <v>3</v>
      </c>
      <c r="I13" s="64" t="str">
        <f>IF(J13&lt;=$I$141,"Faible",IF(J13&lt;=$I$142,"Modéré","Fort"))</f>
        <v>Fort</v>
      </c>
      <c r="J13" s="64">
        <f t="shared" si="0"/>
        <v>60</v>
      </c>
      <c r="K13" s="64"/>
      <c r="L13" s="74" t="s">
        <v>61</v>
      </c>
      <c r="M13" s="87" t="s">
        <v>14</v>
      </c>
      <c r="N13" s="87" t="s">
        <v>14</v>
      </c>
      <c r="O13" s="87" t="s">
        <v>14</v>
      </c>
      <c r="P13" s="87" t="s">
        <v>14</v>
      </c>
      <c r="Q13" s="87" t="s">
        <v>14</v>
      </c>
      <c r="R13" s="87" t="s">
        <v>14</v>
      </c>
      <c r="S13" s="102" t="s">
        <v>81</v>
      </c>
      <c r="T13" s="85" t="s">
        <v>12</v>
      </c>
      <c r="U13" s="85"/>
      <c r="V13" s="85"/>
      <c r="W13" s="65" t="s">
        <v>60</v>
      </c>
      <c r="X13" s="65" t="s">
        <v>60</v>
      </c>
      <c r="Y13" s="89"/>
      <c r="Z13" s="89"/>
      <c r="AA13" s="90"/>
    </row>
    <row r="14" spans="1:27" s="33" customFormat="1" ht="25.5" x14ac:dyDescent="0.2">
      <c r="A14" s="145"/>
      <c r="B14" s="147" t="s">
        <v>89</v>
      </c>
      <c r="C14" s="141" t="s">
        <v>60</v>
      </c>
      <c r="D14" s="141">
        <f>IF(C14="Oui",$D$142,$D$141)</f>
        <v>1</v>
      </c>
      <c r="E14" s="141" t="s">
        <v>60</v>
      </c>
      <c r="F14" s="141">
        <f>IF(E14="Faible",$F$141,IF(E14="Modéré",$F$142,$F$143))</f>
        <v>20</v>
      </c>
      <c r="G14" s="141" t="s">
        <v>60</v>
      </c>
      <c r="H14" s="141">
        <f>IF(G14="Faible",$H$141,IF(G14="Modéré",$H$142,$H$143))</f>
        <v>3</v>
      </c>
      <c r="I14" s="141" t="str">
        <f>IF(J14&lt;=$I$141,"Faible",IF(J14&lt;=$I$142,"Modéré","Fort"))</f>
        <v>Fort</v>
      </c>
      <c r="J14" s="141">
        <f t="shared" si="0"/>
        <v>60</v>
      </c>
      <c r="K14" s="141"/>
      <c r="L14" s="141" t="s">
        <v>61</v>
      </c>
      <c r="M14" s="158" t="s">
        <v>14</v>
      </c>
      <c r="N14" s="158" t="s">
        <v>14</v>
      </c>
      <c r="O14" s="158" t="s">
        <v>14</v>
      </c>
      <c r="P14" s="158" t="s">
        <v>14</v>
      </c>
      <c r="Q14" s="158" t="s">
        <v>14</v>
      </c>
      <c r="R14" s="158" t="s">
        <v>14</v>
      </c>
      <c r="S14" s="94" t="s">
        <v>81</v>
      </c>
      <c r="T14" s="95" t="s">
        <v>65</v>
      </c>
      <c r="U14" s="95"/>
      <c r="V14" s="95"/>
      <c r="W14" s="96" t="s">
        <v>60</v>
      </c>
      <c r="X14" s="179" t="s">
        <v>60</v>
      </c>
      <c r="Y14" s="181"/>
      <c r="Z14" s="181"/>
      <c r="AA14" s="197"/>
    </row>
    <row r="15" spans="1:27" s="33" customFormat="1" ht="25.5" x14ac:dyDescent="0.2">
      <c r="A15" s="145"/>
      <c r="B15" s="148"/>
      <c r="C15" s="142"/>
      <c r="D15" s="142"/>
      <c r="E15" s="142"/>
      <c r="F15" s="142"/>
      <c r="G15" s="142"/>
      <c r="H15" s="142"/>
      <c r="I15" s="142"/>
      <c r="J15" s="142"/>
      <c r="K15" s="142"/>
      <c r="L15" s="142"/>
      <c r="M15" s="159"/>
      <c r="N15" s="159" t="s">
        <v>14</v>
      </c>
      <c r="O15" s="159" t="s">
        <v>14</v>
      </c>
      <c r="P15" s="159" t="s">
        <v>14</v>
      </c>
      <c r="Q15" s="159" t="s">
        <v>14</v>
      </c>
      <c r="R15" s="159" t="s">
        <v>14</v>
      </c>
      <c r="S15" s="110" t="s">
        <v>83</v>
      </c>
      <c r="T15" s="111" t="s">
        <v>47</v>
      </c>
      <c r="U15" s="98"/>
      <c r="V15" s="98"/>
      <c r="W15" s="99" t="s">
        <v>60</v>
      </c>
      <c r="X15" s="180"/>
      <c r="Y15" s="182"/>
      <c r="Z15" s="182"/>
      <c r="AA15" s="198"/>
    </row>
    <row r="16" spans="1:27" s="33" customFormat="1" ht="25.5" x14ac:dyDescent="0.2">
      <c r="A16" s="145"/>
      <c r="B16" s="149"/>
      <c r="C16" s="143"/>
      <c r="D16" s="143"/>
      <c r="E16" s="143"/>
      <c r="F16" s="143"/>
      <c r="G16" s="143"/>
      <c r="H16" s="143"/>
      <c r="I16" s="143"/>
      <c r="J16" s="143"/>
      <c r="K16" s="143"/>
      <c r="L16" s="143"/>
      <c r="M16" s="160"/>
      <c r="N16" s="160" t="s">
        <v>14</v>
      </c>
      <c r="O16" s="160" t="s">
        <v>14</v>
      </c>
      <c r="P16" s="160" t="s">
        <v>14</v>
      </c>
      <c r="Q16" s="160" t="s">
        <v>14</v>
      </c>
      <c r="R16" s="160" t="s">
        <v>14</v>
      </c>
      <c r="S16" s="100" t="s">
        <v>84</v>
      </c>
      <c r="T16" s="101" t="s">
        <v>118</v>
      </c>
      <c r="U16" s="63"/>
      <c r="V16" s="63"/>
      <c r="W16" s="53" t="s">
        <v>60</v>
      </c>
      <c r="X16" s="174"/>
      <c r="Y16" s="183"/>
      <c r="Z16" s="183"/>
      <c r="AA16" s="199"/>
    </row>
    <row r="17" spans="1:27" s="33" customFormat="1" ht="51" x14ac:dyDescent="0.2">
      <c r="A17" s="145"/>
      <c r="B17" s="147" t="s">
        <v>90</v>
      </c>
      <c r="C17" s="141" t="s">
        <v>60</v>
      </c>
      <c r="D17" s="141">
        <f>IF(C17="Oui",$D$142,$D$141)</f>
        <v>1</v>
      </c>
      <c r="E17" s="141" t="s">
        <v>60</v>
      </c>
      <c r="F17" s="141">
        <f>IF(E17="Faible",$F$141,IF(E17="Modéré",$F$142,$F$143))</f>
        <v>20</v>
      </c>
      <c r="G17" s="141" t="s">
        <v>60</v>
      </c>
      <c r="H17" s="141">
        <f>IF(G17="Faible",$H$141,IF(G17="Modéré",$H$142,$H$143))</f>
        <v>3</v>
      </c>
      <c r="I17" s="141" t="str">
        <f>IF(J17&lt;=$I$141,"Faible",IF(J17&lt;=$I$142,"Modéré","Fort"))</f>
        <v>Fort</v>
      </c>
      <c r="J17" s="141">
        <f t="shared" si="0"/>
        <v>60</v>
      </c>
      <c r="K17" s="141"/>
      <c r="L17" s="141" t="s">
        <v>61</v>
      </c>
      <c r="M17" s="158" t="s">
        <v>14</v>
      </c>
      <c r="N17" s="158" t="s">
        <v>14</v>
      </c>
      <c r="O17" s="158" t="s">
        <v>14</v>
      </c>
      <c r="P17" s="158" t="s">
        <v>14</v>
      </c>
      <c r="Q17" s="158" t="s">
        <v>14</v>
      </c>
      <c r="R17" s="158" t="s">
        <v>14</v>
      </c>
      <c r="S17" s="112" t="s">
        <v>81</v>
      </c>
      <c r="T17" s="113" t="s">
        <v>51</v>
      </c>
      <c r="U17" s="113"/>
      <c r="V17" s="113"/>
      <c r="W17" s="114" t="s">
        <v>60</v>
      </c>
      <c r="X17" s="179" t="s">
        <v>60</v>
      </c>
      <c r="Y17" s="181"/>
      <c r="Z17" s="181"/>
      <c r="AA17" s="197"/>
    </row>
    <row r="18" spans="1:27" s="33" customFormat="1" ht="25.5" x14ac:dyDescent="0.2">
      <c r="A18" s="145"/>
      <c r="B18" s="149"/>
      <c r="C18" s="143"/>
      <c r="D18" s="143"/>
      <c r="E18" s="143"/>
      <c r="F18" s="143"/>
      <c r="G18" s="143"/>
      <c r="H18" s="143"/>
      <c r="I18" s="143"/>
      <c r="J18" s="143"/>
      <c r="K18" s="143"/>
      <c r="L18" s="143"/>
      <c r="M18" s="160"/>
      <c r="N18" s="160" t="s">
        <v>14</v>
      </c>
      <c r="O18" s="160" t="s">
        <v>14</v>
      </c>
      <c r="P18" s="160" t="s">
        <v>14</v>
      </c>
      <c r="Q18" s="160" t="s">
        <v>14</v>
      </c>
      <c r="R18" s="160" t="s">
        <v>14</v>
      </c>
      <c r="S18" s="84" t="s">
        <v>81</v>
      </c>
      <c r="T18" s="63" t="s">
        <v>52</v>
      </c>
      <c r="U18" s="63"/>
      <c r="V18" s="63"/>
      <c r="W18" s="53" t="s">
        <v>60</v>
      </c>
      <c r="X18" s="174"/>
      <c r="Y18" s="183"/>
      <c r="Z18" s="183"/>
      <c r="AA18" s="199"/>
    </row>
    <row r="19" spans="1:27" s="33" customFormat="1" ht="51" x14ac:dyDescent="0.2">
      <c r="A19" s="145"/>
      <c r="B19" s="147" t="s">
        <v>91</v>
      </c>
      <c r="C19" s="141" t="s">
        <v>60</v>
      </c>
      <c r="D19" s="141">
        <f>IF(C19="Oui",$D$142,$D$141)</f>
        <v>1</v>
      </c>
      <c r="E19" s="141" t="s">
        <v>60</v>
      </c>
      <c r="F19" s="141">
        <f>IF(E19="Faible",$F$141,IF(E19="Modéré",$F$142,$F$143))</f>
        <v>20</v>
      </c>
      <c r="G19" s="141" t="s">
        <v>60</v>
      </c>
      <c r="H19" s="141">
        <f>IF(G19="Faible",$H$141,IF(G19="Modéré",$H$142,$H$143))</f>
        <v>3</v>
      </c>
      <c r="I19" s="141" t="str">
        <f>IF(J19&lt;=$I$141,"Faible",IF(J19&lt;=$I$142,"Modéré","Fort"))</f>
        <v>Fort</v>
      </c>
      <c r="J19" s="141">
        <f t="shared" si="0"/>
        <v>60</v>
      </c>
      <c r="K19" s="141"/>
      <c r="L19" s="141" t="s">
        <v>61</v>
      </c>
      <c r="M19" s="158" t="s">
        <v>14</v>
      </c>
      <c r="N19" s="158" t="s">
        <v>14</v>
      </c>
      <c r="O19" s="158" t="s">
        <v>14</v>
      </c>
      <c r="P19" s="158" t="s">
        <v>14</v>
      </c>
      <c r="Q19" s="158" t="s">
        <v>14</v>
      </c>
      <c r="R19" s="158" t="s">
        <v>14</v>
      </c>
      <c r="S19" s="94" t="s">
        <v>81</v>
      </c>
      <c r="T19" s="95" t="s">
        <v>42</v>
      </c>
      <c r="U19" s="95"/>
      <c r="V19" s="95"/>
      <c r="W19" s="96" t="s">
        <v>60</v>
      </c>
      <c r="X19" s="179" t="s">
        <v>60</v>
      </c>
      <c r="Y19" s="181"/>
      <c r="Z19" s="181"/>
      <c r="AA19" s="197"/>
    </row>
    <row r="20" spans="1:27" s="33" customFormat="1" ht="25.5" x14ac:dyDescent="0.2">
      <c r="A20" s="145"/>
      <c r="B20" s="148"/>
      <c r="C20" s="142"/>
      <c r="D20" s="142"/>
      <c r="E20" s="142"/>
      <c r="F20" s="142"/>
      <c r="G20" s="142"/>
      <c r="H20" s="142"/>
      <c r="I20" s="142"/>
      <c r="J20" s="142"/>
      <c r="K20" s="142"/>
      <c r="L20" s="142"/>
      <c r="M20" s="159"/>
      <c r="N20" s="159" t="s">
        <v>14</v>
      </c>
      <c r="O20" s="159" t="s">
        <v>14</v>
      </c>
      <c r="P20" s="159" t="s">
        <v>14</v>
      </c>
      <c r="Q20" s="159" t="s">
        <v>14</v>
      </c>
      <c r="R20" s="159" t="s">
        <v>14</v>
      </c>
      <c r="S20" s="97" t="s">
        <v>81</v>
      </c>
      <c r="T20" s="98" t="s">
        <v>18</v>
      </c>
      <c r="U20" s="98"/>
      <c r="V20" s="98"/>
      <c r="W20" s="99" t="s">
        <v>60</v>
      </c>
      <c r="X20" s="180"/>
      <c r="Y20" s="182"/>
      <c r="Z20" s="182"/>
      <c r="AA20" s="198"/>
    </row>
    <row r="21" spans="1:27" s="33" customFormat="1" ht="25.5" x14ac:dyDescent="0.2">
      <c r="A21" s="145"/>
      <c r="B21" s="148"/>
      <c r="C21" s="142"/>
      <c r="D21" s="142"/>
      <c r="E21" s="142"/>
      <c r="F21" s="142"/>
      <c r="G21" s="142"/>
      <c r="H21" s="142"/>
      <c r="I21" s="142"/>
      <c r="J21" s="142"/>
      <c r="K21" s="142"/>
      <c r="L21" s="142"/>
      <c r="M21" s="159"/>
      <c r="N21" s="159" t="s">
        <v>14</v>
      </c>
      <c r="O21" s="159" t="s">
        <v>14</v>
      </c>
      <c r="P21" s="159" t="s">
        <v>14</v>
      </c>
      <c r="Q21" s="159" t="s">
        <v>14</v>
      </c>
      <c r="R21" s="159" t="s">
        <v>14</v>
      </c>
      <c r="S21" s="110" t="s">
        <v>84</v>
      </c>
      <c r="T21" s="111" t="s">
        <v>57</v>
      </c>
      <c r="U21" s="98"/>
      <c r="V21" s="98"/>
      <c r="W21" s="99" t="s">
        <v>60</v>
      </c>
      <c r="X21" s="180"/>
      <c r="Y21" s="182"/>
      <c r="Z21" s="182"/>
      <c r="AA21" s="198"/>
    </row>
    <row r="22" spans="1:27" s="33" customFormat="1" ht="25.5" x14ac:dyDescent="0.2">
      <c r="A22" s="145"/>
      <c r="B22" s="149"/>
      <c r="C22" s="143"/>
      <c r="D22" s="143"/>
      <c r="E22" s="143"/>
      <c r="F22" s="143"/>
      <c r="G22" s="143"/>
      <c r="H22" s="143"/>
      <c r="I22" s="143"/>
      <c r="J22" s="143"/>
      <c r="K22" s="143"/>
      <c r="L22" s="143"/>
      <c r="M22" s="160"/>
      <c r="N22" s="160" t="s">
        <v>14</v>
      </c>
      <c r="O22" s="160" t="s">
        <v>14</v>
      </c>
      <c r="P22" s="160" t="s">
        <v>14</v>
      </c>
      <c r="Q22" s="160" t="s">
        <v>14</v>
      </c>
      <c r="R22" s="160" t="s">
        <v>14</v>
      </c>
      <c r="S22" s="100" t="s">
        <v>81</v>
      </c>
      <c r="T22" s="101" t="s">
        <v>16</v>
      </c>
      <c r="U22" s="63"/>
      <c r="V22" s="63"/>
      <c r="W22" s="53" t="s">
        <v>60</v>
      </c>
      <c r="X22" s="174"/>
      <c r="Y22" s="183"/>
      <c r="Z22" s="183"/>
      <c r="AA22" s="199"/>
    </row>
    <row r="23" spans="1:27" s="33" customFormat="1" ht="38.25" x14ac:dyDescent="0.2">
      <c r="A23" s="145"/>
      <c r="B23" s="147" t="s">
        <v>92</v>
      </c>
      <c r="C23" s="141" t="s">
        <v>60</v>
      </c>
      <c r="D23" s="141">
        <f>IF(C23="Oui",$D$142,$D$141)</f>
        <v>1</v>
      </c>
      <c r="E23" s="141" t="s">
        <v>60</v>
      </c>
      <c r="F23" s="141">
        <f>IF(E23="Faible",$F$141,IF(E23="Modéré",$F$142,$F$143))</f>
        <v>20</v>
      </c>
      <c r="G23" s="141" t="s">
        <v>60</v>
      </c>
      <c r="H23" s="141">
        <f>IF(G23="Faible",$H$141,IF(G23="Modéré",$H$142,$H$143))</f>
        <v>3</v>
      </c>
      <c r="I23" s="141" t="str">
        <f>IF(J23&lt;=$I$141,"Faible",IF(J23&lt;=$I$142,"Modéré","Fort"))</f>
        <v>Fort</v>
      </c>
      <c r="J23" s="141">
        <f t="shared" si="0"/>
        <v>60</v>
      </c>
      <c r="K23" s="141"/>
      <c r="L23" s="141" t="s">
        <v>61</v>
      </c>
      <c r="M23" s="158" t="s">
        <v>14</v>
      </c>
      <c r="N23" s="158" t="s">
        <v>14</v>
      </c>
      <c r="O23" s="158" t="s">
        <v>14</v>
      </c>
      <c r="P23" s="158" t="s">
        <v>14</v>
      </c>
      <c r="Q23" s="158" t="s">
        <v>14</v>
      </c>
      <c r="R23" s="158" t="s">
        <v>14</v>
      </c>
      <c r="S23" s="115" t="s">
        <v>81</v>
      </c>
      <c r="T23" s="116" t="s">
        <v>24</v>
      </c>
      <c r="U23" s="95"/>
      <c r="V23" s="95"/>
      <c r="W23" s="96" t="s">
        <v>60</v>
      </c>
      <c r="X23" s="179" t="s">
        <v>60</v>
      </c>
      <c r="Y23" s="158"/>
      <c r="Z23" s="181"/>
      <c r="AA23" s="197"/>
    </row>
    <row r="24" spans="1:27" s="33" customFormat="1" ht="25.5" x14ac:dyDescent="0.2">
      <c r="A24" s="145"/>
      <c r="B24" s="148"/>
      <c r="C24" s="142"/>
      <c r="D24" s="142"/>
      <c r="E24" s="142"/>
      <c r="F24" s="142"/>
      <c r="G24" s="142"/>
      <c r="H24" s="142"/>
      <c r="I24" s="142"/>
      <c r="J24" s="142"/>
      <c r="K24" s="142"/>
      <c r="L24" s="142"/>
      <c r="M24" s="159"/>
      <c r="N24" s="159" t="s">
        <v>14</v>
      </c>
      <c r="O24" s="159" t="s">
        <v>14</v>
      </c>
      <c r="P24" s="159" t="s">
        <v>14</v>
      </c>
      <c r="Q24" s="159" t="s">
        <v>14</v>
      </c>
      <c r="R24" s="159" t="s">
        <v>14</v>
      </c>
      <c r="S24" s="110" t="s">
        <v>84</v>
      </c>
      <c r="T24" s="111" t="s">
        <v>55</v>
      </c>
      <c r="U24" s="118"/>
      <c r="V24" s="118"/>
      <c r="W24" s="99" t="s">
        <v>60</v>
      </c>
      <c r="X24" s="180"/>
      <c r="Y24" s="159"/>
      <c r="Z24" s="182"/>
      <c r="AA24" s="198"/>
    </row>
    <row r="25" spans="1:27" s="33" customFormat="1" ht="25.5" x14ac:dyDescent="0.2">
      <c r="A25" s="145"/>
      <c r="B25" s="149"/>
      <c r="C25" s="143"/>
      <c r="D25" s="143"/>
      <c r="E25" s="143"/>
      <c r="F25" s="143"/>
      <c r="G25" s="143"/>
      <c r="H25" s="143"/>
      <c r="I25" s="143"/>
      <c r="J25" s="143"/>
      <c r="K25" s="143"/>
      <c r="L25" s="143"/>
      <c r="M25" s="160"/>
      <c r="N25" s="160" t="s">
        <v>14</v>
      </c>
      <c r="O25" s="160" t="s">
        <v>14</v>
      </c>
      <c r="P25" s="160" t="s">
        <v>14</v>
      </c>
      <c r="Q25" s="160" t="s">
        <v>14</v>
      </c>
      <c r="R25" s="160" t="s">
        <v>14</v>
      </c>
      <c r="S25" s="100" t="s">
        <v>82</v>
      </c>
      <c r="T25" s="101" t="s">
        <v>122</v>
      </c>
      <c r="U25" s="117"/>
      <c r="V25" s="117"/>
      <c r="W25" s="53" t="s">
        <v>60</v>
      </c>
      <c r="X25" s="174"/>
      <c r="Y25" s="160"/>
      <c r="Z25" s="183"/>
      <c r="AA25" s="199"/>
    </row>
    <row r="26" spans="1:27" s="33" customFormat="1" ht="54" customHeight="1" thickBot="1" x14ac:dyDescent="0.25">
      <c r="A26" s="146"/>
      <c r="B26" s="131" t="s">
        <v>110</v>
      </c>
      <c r="C26" s="67" t="s">
        <v>60</v>
      </c>
      <c r="D26" s="67">
        <f>IF(C26="Oui",$D$142,$D$141)</f>
        <v>1</v>
      </c>
      <c r="E26" s="67" t="s">
        <v>60</v>
      </c>
      <c r="F26" s="67">
        <f>IF(E26="Faible",$F$141,IF(E26="Modéré",$F$142,$F$143))</f>
        <v>20</v>
      </c>
      <c r="G26" s="67" t="s">
        <v>60</v>
      </c>
      <c r="H26" s="67">
        <f>IF(G26="Faible",$H$141,IF(G26="Modéré",$H$142,$H$143))</f>
        <v>3</v>
      </c>
      <c r="I26" s="67" t="str">
        <f>IF(J26&lt;=$I$141,"Faible",IF(J26&lt;=$I$142,"Modéré","Fort"))</f>
        <v>Fort</v>
      </c>
      <c r="J26" s="67">
        <f t="shared" si="0"/>
        <v>60</v>
      </c>
      <c r="K26" s="67"/>
      <c r="L26" s="67"/>
      <c r="M26" s="75"/>
      <c r="N26" s="75"/>
      <c r="O26" s="75"/>
      <c r="P26" s="75"/>
      <c r="Q26" s="75"/>
      <c r="R26" s="75"/>
      <c r="S26" s="54" t="s">
        <v>109</v>
      </c>
      <c r="T26" s="103"/>
      <c r="U26" s="103"/>
      <c r="V26" s="103"/>
      <c r="W26" s="71" t="s">
        <v>60</v>
      </c>
      <c r="X26" s="71" t="s">
        <v>60</v>
      </c>
      <c r="Y26" s="69"/>
      <c r="Z26" s="92"/>
      <c r="AA26" s="93"/>
    </row>
    <row r="27" spans="1:27" s="33" customFormat="1" ht="25.5" x14ac:dyDescent="0.2">
      <c r="A27" s="144" t="s">
        <v>10</v>
      </c>
      <c r="B27" s="163" t="s">
        <v>93</v>
      </c>
      <c r="C27" s="152" t="s">
        <v>60</v>
      </c>
      <c r="D27" s="152">
        <f>IF(C27="Oui",$D$142,$D$141)</f>
        <v>1</v>
      </c>
      <c r="E27" s="152" t="s">
        <v>60</v>
      </c>
      <c r="F27" s="152">
        <f>IF(E27="Faible",$F$141,IF(E27="Modéré",$F$142,$F$143))</f>
        <v>20</v>
      </c>
      <c r="G27" s="152" t="s">
        <v>60</v>
      </c>
      <c r="H27" s="152">
        <f>IF(G27="Faible",$H$141,IF(G27="Modéré",$H$142,$H$143))</f>
        <v>3</v>
      </c>
      <c r="I27" s="152" t="str">
        <f>IF(J27&lt;=$I$141,"Faible",IF(J27&lt;=$I$142,"Modéré","Fort"))</f>
        <v>Fort</v>
      </c>
      <c r="J27" s="152">
        <f t="shared" si="0"/>
        <v>60</v>
      </c>
      <c r="K27" s="152"/>
      <c r="L27" s="186" t="s">
        <v>61</v>
      </c>
      <c r="M27" s="186" t="s">
        <v>14</v>
      </c>
      <c r="N27" s="186" t="s">
        <v>14</v>
      </c>
      <c r="O27" s="186" t="s">
        <v>14</v>
      </c>
      <c r="P27" s="186" t="s">
        <v>14</v>
      </c>
      <c r="Q27" s="186" t="s">
        <v>14</v>
      </c>
      <c r="R27" s="186" t="s">
        <v>14</v>
      </c>
      <c r="S27" s="119" t="s">
        <v>81</v>
      </c>
      <c r="T27" s="120" t="s">
        <v>66</v>
      </c>
      <c r="U27" s="121"/>
      <c r="V27" s="121"/>
      <c r="W27" s="122" t="s">
        <v>60</v>
      </c>
      <c r="X27" s="173" t="s">
        <v>60</v>
      </c>
      <c r="Y27" s="200"/>
      <c r="Z27" s="200"/>
      <c r="AA27" s="201"/>
    </row>
    <row r="28" spans="1:27" s="33" customFormat="1" ht="25.5" x14ac:dyDescent="0.2">
      <c r="A28" s="145"/>
      <c r="B28" s="148"/>
      <c r="C28" s="142"/>
      <c r="D28" s="142"/>
      <c r="E28" s="142"/>
      <c r="F28" s="142"/>
      <c r="G28" s="142"/>
      <c r="H28" s="142"/>
      <c r="I28" s="142"/>
      <c r="J28" s="142"/>
      <c r="K28" s="142"/>
      <c r="L28" s="159"/>
      <c r="M28" s="159"/>
      <c r="N28" s="159"/>
      <c r="O28" s="159"/>
      <c r="P28" s="159"/>
      <c r="Q28" s="159"/>
      <c r="R28" s="159"/>
      <c r="S28" s="110" t="s">
        <v>83</v>
      </c>
      <c r="T28" s="111" t="s">
        <v>111</v>
      </c>
      <c r="U28" s="118"/>
      <c r="V28" s="118"/>
      <c r="W28" s="99" t="s">
        <v>60</v>
      </c>
      <c r="X28" s="180"/>
      <c r="Y28" s="182"/>
      <c r="Z28" s="182"/>
      <c r="AA28" s="198"/>
    </row>
    <row r="29" spans="1:27" s="33" customFormat="1" ht="25.5" x14ac:dyDescent="0.2">
      <c r="A29" s="145"/>
      <c r="B29" s="148"/>
      <c r="C29" s="142"/>
      <c r="D29" s="142"/>
      <c r="E29" s="142"/>
      <c r="F29" s="142"/>
      <c r="G29" s="142"/>
      <c r="H29" s="142"/>
      <c r="I29" s="142"/>
      <c r="J29" s="142"/>
      <c r="K29" s="142"/>
      <c r="L29" s="159"/>
      <c r="M29" s="159"/>
      <c r="N29" s="159"/>
      <c r="O29" s="159"/>
      <c r="P29" s="159"/>
      <c r="Q29" s="159"/>
      <c r="R29" s="159"/>
      <c r="S29" s="110" t="s">
        <v>82</v>
      </c>
      <c r="T29" s="111" t="s">
        <v>112</v>
      </c>
      <c r="U29" s="118"/>
      <c r="V29" s="118"/>
      <c r="W29" s="99" t="s">
        <v>60</v>
      </c>
      <c r="X29" s="180"/>
      <c r="Y29" s="182"/>
      <c r="Z29" s="182"/>
      <c r="AA29" s="198"/>
    </row>
    <row r="30" spans="1:27" s="33" customFormat="1" ht="25.5" x14ac:dyDescent="0.2">
      <c r="A30" s="145"/>
      <c r="B30" s="148"/>
      <c r="C30" s="142"/>
      <c r="D30" s="142"/>
      <c r="E30" s="142"/>
      <c r="F30" s="142"/>
      <c r="G30" s="142"/>
      <c r="H30" s="142"/>
      <c r="I30" s="142"/>
      <c r="J30" s="142"/>
      <c r="K30" s="142"/>
      <c r="L30" s="159"/>
      <c r="M30" s="159"/>
      <c r="N30" s="159"/>
      <c r="O30" s="159"/>
      <c r="P30" s="159"/>
      <c r="Q30" s="159"/>
      <c r="R30" s="159"/>
      <c r="S30" s="110" t="s">
        <v>81</v>
      </c>
      <c r="T30" s="111" t="s">
        <v>19</v>
      </c>
      <c r="U30" s="118"/>
      <c r="V30" s="118"/>
      <c r="W30" s="99" t="s">
        <v>60</v>
      </c>
      <c r="X30" s="180"/>
      <c r="Y30" s="182"/>
      <c r="Z30" s="182"/>
      <c r="AA30" s="198"/>
    </row>
    <row r="31" spans="1:27" s="33" customFormat="1" ht="25.5" x14ac:dyDescent="0.2">
      <c r="A31" s="145"/>
      <c r="B31" s="148"/>
      <c r="C31" s="142"/>
      <c r="D31" s="142"/>
      <c r="E31" s="142"/>
      <c r="F31" s="142"/>
      <c r="G31" s="142"/>
      <c r="H31" s="142"/>
      <c r="I31" s="142"/>
      <c r="J31" s="142"/>
      <c r="K31" s="142"/>
      <c r="L31" s="159"/>
      <c r="M31" s="159"/>
      <c r="N31" s="159"/>
      <c r="O31" s="159"/>
      <c r="P31" s="159"/>
      <c r="Q31" s="159"/>
      <c r="R31" s="159"/>
      <c r="S31" s="110" t="s">
        <v>84</v>
      </c>
      <c r="T31" s="111" t="s">
        <v>113</v>
      </c>
      <c r="U31" s="118"/>
      <c r="V31" s="118"/>
      <c r="W31" s="99" t="s">
        <v>60</v>
      </c>
      <c r="X31" s="180"/>
      <c r="Y31" s="182"/>
      <c r="Z31" s="182"/>
      <c r="AA31" s="198"/>
    </row>
    <row r="32" spans="1:27" s="33" customFormat="1" ht="25.5" x14ac:dyDescent="0.2">
      <c r="A32" s="145"/>
      <c r="B32" s="149"/>
      <c r="C32" s="143"/>
      <c r="D32" s="143"/>
      <c r="E32" s="143"/>
      <c r="F32" s="143"/>
      <c r="G32" s="143"/>
      <c r="H32" s="143"/>
      <c r="I32" s="143"/>
      <c r="J32" s="143"/>
      <c r="K32" s="143"/>
      <c r="L32" s="160"/>
      <c r="M32" s="160"/>
      <c r="N32" s="160"/>
      <c r="O32" s="160"/>
      <c r="P32" s="160"/>
      <c r="Q32" s="160"/>
      <c r="R32" s="160"/>
      <c r="S32" s="100" t="s">
        <v>84</v>
      </c>
      <c r="T32" s="101" t="s">
        <v>56</v>
      </c>
      <c r="U32" s="117"/>
      <c r="V32" s="117"/>
      <c r="W32" s="53" t="s">
        <v>60</v>
      </c>
      <c r="X32" s="174"/>
      <c r="Y32" s="183"/>
      <c r="Z32" s="183"/>
      <c r="AA32" s="199"/>
    </row>
    <row r="33" spans="1:27" s="33" customFormat="1" ht="25.5" x14ac:dyDescent="0.2">
      <c r="A33" s="145"/>
      <c r="B33" s="31" t="s">
        <v>94</v>
      </c>
      <c r="C33" s="26" t="s">
        <v>60</v>
      </c>
      <c r="D33" s="26">
        <f>IF(C33="Oui",$D$142,$D$141)</f>
        <v>1</v>
      </c>
      <c r="E33" s="26" t="s">
        <v>60</v>
      </c>
      <c r="F33" s="26">
        <f>IF(E33="Faible",$F$141,IF(E33="Modéré",$F$142,$F$143))</f>
        <v>20</v>
      </c>
      <c r="G33" s="26" t="s">
        <v>60</v>
      </c>
      <c r="H33" s="26">
        <f>IF(G33="Faible",$H$141,IF(G33="Modéré",$H$142,$H$143))</f>
        <v>3</v>
      </c>
      <c r="I33" s="26" t="str">
        <f>IF(J33&lt;=$I$141,"Faible",IF(J33&lt;=$I$142,"Modéré","Fort"))</f>
        <v>Fort</v>
      </c>
      <c r="J33" s="26">
        <f t="shared" si="0"/>
        <v>60</v>
      </c>
      <c r="K33" s="26"/>
      <c r="L33" s="34"/>
      <c r="M33" s="34"/>
      <c r="N33" s="34"/>
      <c r="O33" s="34"/>
      <c r="P33" s="34"/>
      <c r="Q33" s="34"/>
      <c r="R33" s="34"/>
      <c r="S33" s="24" t="s">
        <v>81</v>
      </c>
      <c r="T33" s="31" t="s">
        <v>48</v>
      </c>
      <c r="U33" s="37"/>
      <c r="V33" s="37"/>
      <c r="W33" s="28" t="s">
        <v>60</v>
      </c>
      <c r="X33" s="28" t="s">
        <v>60</v>
      </c>
      <c r="Y33" s="32"/>
      <c r="Z33" s="32"/>
      <c r="AA33" s="91"/>
    </row>
    <row r="34" spans="1:27" s="33" customFormat="1" ht="51" x14ac:dyDescent="0.2">
      <c r="A34" s="145"/>
      <c r="B34" s="147" t="s">
        <v>95</v>
      </c>
      <c r="C34" s="141" t="s">
        <v>60</v>
      </c>
      <c r="D34" s="141">
        <f>IF(C34="Oui",$D$142,$D$141)</f>
        <v>1</v>
      </c>
      <c r="E34" s="141" t="s">
        <v>60</v>
      </c>
      <c r="F34" s="141">
        <f>IF(E34="Faible",$F$141,IF(E34="Modéré",$F$142,$F$143))</f>
        <v>20</v>
      </c>
      <c r="G34" s="141" t="s">
        <v>60</v>
      </c>
      <c r="H34" s="141">
        <f>IF(G34="Faible",$H$141,IF(G34="Modéré",$H$142,$H$143))</f>
        <v>3</v>
      </c>
      <c r="I34" s="141" t="str">
        <f>IF(J34&lt;=$I$141,"Faible",IF(J34&lt;=$I$142,"Modéré","Fort"))</f>
        <v>Fort</v>
      </c>
      <c r="J34" s="141">
        <f t="shared" si="0"/>
        <v>60</v>
      </c>
      <c r="K34" s="141"/>
      <c r="L34" s="158"/>
      <c r="M34" s="158"/>
      <c r="N34" s="158"/>
      <c r="O34" s="158"/>
      <c r="P34" s="158"/>
      <c r="Q34" s="158"/>
      <c r="R34" s="158"/>
      <c r="S34" s="94" t="s">
        <v>81</v>
      </c>
      <c r="T34" s="95" t="s">
        <v>20</v>
      </c>
      <c r="U34" s="123"/>
      <c r="V34" s="123"/>
      <c r="W34" s="96" t="s">
        <v>60</v>
      </c>
      <c r="X34" s="179" t="s">
        <v>60</v>
      </c>
      <c r="Y34" s="158"/>
      <c r="Z34" s="181"/>
      <c r="AA34" s="197"/>
    </row>
    <row r="35" spans="1:27" s="33" customFormat="1" ht="25.5" x14ac:dyDescent="0.2">
      <c r="A35" s="145"/>
      <c r="B35" s="148"/>
      <c r="C35" s="142"/>
      <c r="D35" s="142"/>
      <c r="E35" s="142"/>
      <c r="F35" s="142"/>
      <c r="G35" s="142"/>
      <c r="H35" s="142"/>
      <c r="I35" s="142"/>
      <c r="J35" s="142"/>
      <c r="K35" s="142"/>
      <c r="L35" s="159"/>
      <c r="M35" s="159"/>
      <c r="N35" s="159"/>
      <c r="O35" s="159"/>
      <c r="P35" s="159"/>
      <c r="Q35" s="159"/>
      <c r="R35" s="159"/>
      <c r="S35" s="97" t="s">
        <v>81</v>
      </c>
      <c r="T35" s="98" t="s">
        <v>123</v>
      </c>
      <c r="U35" s="118"/>
      <c r="V35" s="118"/>
      <c r="W35" s="99" t="s">
        <v>60</v>
      </c>
      <c r="X35" s="180"/>
      <c r="Y35" s="159"/>
      <c r="Z35" s="182"/>
      <c r="AA35" s="198"/>
    </row>
    <row r="36" spans="1:27" s="33" customFormat="1" ht="38.25" x14ac:dyDescent="0.2">
      <c r="A36" s="145"/>
      <c r="B36" s="149"/>
      <c r="C36" s="143"/>
      <c r="D36" s="143"/>
      <c r="E36" s="143"/>
      <c r="F36" s="143"/>
      <c r="G36" s="143"/>
      <c r="H36" s="143"/>
      <c r="I36" s="143"/>
      <c r="J36" s="143"/>
      <c r="K36" s="143"/>
      <c r="L36" s="160"/>
      <c r="M36" s="160"/>
      <c r="N36" s="160"/>
      <c r="O36" s="160"/>
      <c r="P36" s="160"/>
      <c r="Q36" s="160"/>
      <c r="R36" s="160"/>
      <c r="S36" s="84" t="s">
        <v>81</v>
      </c>
      <c r="T36" s="63" t="s">
        <v>67</v>
      </c>
      <c r="U36" s="63"/>
      <c r="V36" s="63"/>
      <c r="W36" s="53" t="s">
        <v>60</v>
      </c>
      <c r="X36" s="174"/>
      <c r="Y36" s="160"/>
      <c r="Z36" s="183"/>
      <c r="AA36" s="199"/>
    </row>
    <row r="37" spans="1:27" s="33" customFormat="1" ht="54" customHeight="1" thickBot="1" x14ac:dyDescent="0.25">
      <c r="A37" s="146"/>
      <c r="B37" s="131" t="s">
        <v>110</v>
      </c>
      <c r="C37" s="67" t="s">
        <v>60</v>
      </c>
      <c r="D37" s="67">
        <f>IF(C37="Oui",$D$142,$D$141)</f>
        <v>1</v>
      </c>
      <c r="E37" s="67" t="s">
        <v>60</v>
      </c>
      <c r="F37" s="67">
        <f>IF(E37="Faible",$F$141,IF(E37="Modéré",$F$142,$F$143))</f>
        <v>20</v>
      </c>
      <c r="G37" s="67" t="s">
        <v>60</v>
      </c>
      <c r="H37" s="67">
        <f>IF(G37="Faible",$H$141,IF(G37="Modéré",$H$142,$H$143))</f>
        <v>3</v>
      </c>
      <c r="I37" s="67" t="str">
        <f>IF(J37&lt;=$I$141,"Faible",IF(J37&lt;=$I$142,"Modéré","Fort"))</f>
        <v>Fort</v>
      </c>
      <c r="J37" s="67">
        <f t="shared" si="0"/>
        <v>60</v>
      </c>
      <c r="K37" s="67"/>
      <c r="L37" s="75"/>
      <c r="M37" s="75"/>
      <c r="N37" s="75"/>
      <c r="O37" s="75"/>
      <c r="P37" s="75"/>
      <c r="Q37" s="75"/>
      <c r="R37" s="75"/>
      <c r="S37" s="54" t="s">
        <v>109</v>
      </c>
      <c r="T37" s="106"/>
      <c r="U37" s="69"/>
      <c r="V37" s="69"/>
      <c r="W37" s="71" t="s">
        <v>60</v>
      </c>
      <c r="X37" s="71" t="s">
        <v>60</v>
      </c>
      <c r="Y37" s="69"/>
      <c r="Z37" s="92"/>
      <c r="AA37" s="93"/>
    </row>
    <row r="38" spans="1:27" s="33" customFormat="1" ht="25.5" x14ac:dyDescent="0.2">
      <c r="A38" s="144" t="s">
        <v>11</v>
      </c>
      <c r="B38" s="193" t="s">
        <v>68</v>
      </c>
      <c r="C38" s="150" t="s">
        <v>60</v>
      </c>
      <c r="D38" s="150">
        <f>IF(C38="Oui",$D$142,$D$141)</f>
        <v>1</v>
      </c>
      <c r="E38" s="150" t="s">
        <v>60</v>
      </c>
      <c r="F38" s="150">
        <f>IF(E38="Faible",$F$141,IF(E38="Modéré",$F$142,$F$143))</f>
        <v>20</v>
      </c>
      <c r="G38" s="150" t="s">
        <v>60</v>
      </c>
      <c r="H38" s="150">
        <f>IF(G38="Faible",$H$141,IF(G38="Modéré",$H$142,$H$143))</f>
        <v>3</v>
      </c>
      <c r="I38" s="150" t="str">
        <f>IF(J38&lt;=$I$141,"Faible",IF(J38&lt;=$I$142,"Modéré","Fort"))</f>
        <v>Fort</v>
      </c>
      <c r="J38" s="150">
        <f t="shared" si="0"/>
        <v>60</v>
      </c>
      <c r="K38" s="152"/>
      <c r="L38" s="184" t="s">
        <v>61</v>
      </c>
      <c r="M38" s="184" t="s">
        <v>14</v>
      </c>
      <c r="N38" s="184" t="s">
        <v>14</v>
      </c>
      <c r="O38" s="184" t="s">
        <v>14</v>
      </c>
      <c r="P38" s="184" t="s">
        <v>14</v>
      </c>
      <c r="Q38" s="184" t="s">
        <v>14</v>
      </c>
      <c r="R38" s="184" t="s">
        <v>14</v>
      </c>
      <c r="S38" s="124" t="s">
        <v>81</v>
      </c>
      <c r="T38" s="121" t="s">
        <v>43</v>
      </c>
      <c r="U38" s="121"/>
      <c r="V38" s="121"/>
      <c r="W38" s="122" t="s">
        <v>60</v>
      </c>
      <c r="X38" s="180" t="s">
        <v>60</v>
      </c>
      <c r="Y38" s="186"/>
      <c r="Z38" s="200"/>
      <c r="AA38" s="201"/>
    </row>
    <row r="39" spans="1:27" s="33" customFormat="1" ht="25.5" x14ac:dyDescent="0.2">
      <c r="A39" s="145"/>
      <c r="B39" s="194"/>
      <c r="C39" s="151"/>
      <c r="D39" s="151"/>
      <c r="E39" s="151"/>
      <c r="F39" s="151"/>
      <c r="G39" s="151"/>
      <c r="H39" s="151"/>
      <c r="I39" s="151"/>
      <c r="J39" s="151">
        <f t="shared" si="0"/>
        <v>0</v>
      </c>
      <c r="K39" s="142"/>
      <c r="L39" s="185"/>
      <c r="M39" s="185"/>
      <c r="N39" s="185"/>
      <c r="O39" s="185"/>
      <c r="P39" s="185"/>
      <c r="Q39" s="185"/>
      <c r="R39" s="185"/>
      <c r="S39" s="97" t="s">
        <v>81</v>
      </c>
      <c r="T39" s="98" t="s">
        <v>115</v>
      </c>
      <c r="U39" s="98"/>
      <c r="V39" s="98"/>
      <c r="W39" s="99" t="s">
        <v>60</v>
      </c>
      <c r="X39" s="180"/>
      <c r="Y39" s="159"/>
      <c r="Z39" s="182"/>
      <c r="AA39" s="198"/>
    </row>
    <row r="40" spans="1:27" s="33" customFormat="1" ht="25.5" x14ac:dyDescent="0.2">
      <c r="A40" s="145"/>
      <c r="B40" s="194"/>
      <c r="C40" s="151"/>
      <c r="D40" s="151"/>
      <c r="E40" s="151"/>
      <c r="F40" s="151"/>
      <c r="G40" s="151"/>
      <c r="H40" s="151"/>
      <c r="I40" s="151"/>
      <c r="J40" s="151">
        <f t="shared" si="0"/>
        <v>0</v>
      </c>
      <c r="K40" s="142"/>
      <c r="L40" s="185"/>
      <c r="M40" s="185"/>
      <c r="N40" s="185"/>
      <c r="O40" s="185"/>
      <c r="P40" s="185"/>
      <c r="Q40" s="185"/>
      <c r="R40" s="185"/>
      <c r="S40" s="110" t="s">
        <v>84</v>
      </c>
      <c r="T40" s="111" t="s">
        <v>114</v>
      </c>
      <c r="U40" s="118"/>
      <c r="V40" s="118"/>
      <c r="W40" s="99" t="s">
        <v>60</v>
      </c>
      <c r="X40" s="180"/>
      <c r="Y40" s="159"/>
      <c r="Z40" s="182"/>
      <c r="AA40" s="198"/>
    </row>
    <row r="41" spans="1:27" s="33" customFormat="1" ht="38.25" x14ac:dyDescent="0.2">
      <c r="A41" s="145"/>
      <c r="B41" s="194"/>
      <c r="C41" s="151"/>
      <c r="D41" s="151"/>
      <c r="E41" s="151"/>
      <c r="F41" s="151"/>
      <c r="G41" s="151"/>
      <c r="H41" s="151"/>
      <c r="I41" s="151"/>
      <c r="J41" s="151">
        <f t="shared" si="0"/>
        <v>0</v>
      </c>
      <c r="K41" s="142"/>
      <c r="L41" s="185"/>
      <c r="M41" s="185"/>
      <c r="N41" s="185"/>
      <c r="O41" s="185"/>
      <c r="P41" s="185"/>
      <c r="Q41" s="185"/>
      <c r="R41" s="185"/>
      <c r="S41" s="110" t="s">
        <v>81</v>
      </c>
      <c r="T41" s="111" t="s">
        <v>53</v>
      </c>
      <c r="U41" s="98"/>
      <c r="V41" s="98"/>
      <c r="W41" s="99" t="s">
        <v>60</v>
      </c>
      <c r="X41" s="180"/>
      <c r="Y41" s="159"/>
      <c r="Z41" s="182"/>
      <c r="AA41" s="198"/>
    </row>
    <row r="42" spans="1:27" s="33" customFormat="1" ht="25.5" x14ac:dyDescent="0.2">
      <c r="A42" s="145"/>
      <c r="B42" s="194"/>
      <c r="C42" s="151"/>
      <c r="D42" s="151"/>
      <c r="E42" s="151"/>
      <c r="F42" s="151"/>
      <c r="G42" s="151"/>
      <c r="H42" s="151"/>
      <c r="I42" s="151"/>
      <c r="J42" s="151">
        <f t="shared" si="0"/>
        <v>0</v>
      </c>
      <c r="K42" s="142"/>
      <c r="L42" s="185"/>
      <c r="M42" s="185"/>
      <c r="N42" s="185"/>
      <c r="O42" s="185"/>
      <c r="P42" s="185"/>
      <c r="Q42" s="185"/>
      <c r="R42" s="185"/>
      <c r="S42" s="110" t="s">
        <v>82</v>
      </c>
      <c r="T42" s="111" t="s">
        <v>54</v>
      </c>
      <c r="U42" s="118"/>
      <c r="V42" s="118"/>
      <c r="W42" s="99" t="s">
        <v>60</v>
      </c>
      <c r="X42" s="180"/>
      <c r="Y42" s="159"/>
      <c r="Z42" s="182"/>
      <c r="AA42" s="198"/>
    </row>
    <row r="43" spans="1:27" s="33" customFormat="1" ht="38.25" x14ac:dyDescent="0.2">
      <c r="A43" s="145"/>
      <c r="B43" s="194"/>
      <c r="C43" s="151"/>
      <c r="D43" s="151"/>
      <c r="E43" s="151"/>
      <c r="F43" s="151"/>
      <c r="G43" s="151"/>
      <c r="H43" s="151"/>
      <c r="I43" s="151"/>
      <c r="J43" s="151">
        <f t="shared" si="0"/>
        <v>0</v>
      </c>
      <c r="K43" s="142"/>
      <c r="L43" s="185"/>
      <c r="M43" s="185"/>
      <c r="N43" s="185"/>
      <c r="O43" s="185"/>
      <c r="P43" s="185"/>
      <c r="Q43" s="185"/>
      <c r="R43" s="185"/>
      <c r="S43" s="110" t="s">
        <v>81</v>
      </c>
      <c r="T43" s="111" t="s">
        <v>44</v>
      </c>
      <c r="U43" s="98"/>
      <c r="V43" s="98"/>
      <c r="W43" s="99" t="s">
        <v>60</v>
      </c>
      <c r="X43" s="180"/>
      <c r="Y43" s="159"/>
      <c r="Z43" s="182"/>
      <c r="AA43" s="198"/>
    </row>
    <row r="44" spans="1:27" s="33" customFormat="1" ht="38.25" x14ac:dyDescent="0.2">
      <c r="A44" s="145"/>
      <c r="B44" s="194"/>
      <c r="C44" s="151"/>
      <c r="D44" s="151"/>
      <c r="E44" s="151"/>
      <c r="F44" s="151"/>
      <c r="G44" s="151"/>
      <c r="H44" s="151"/>
      <c r="I44" s="151"/>
      <c r="J44" s="151">
        <f t="shared" si="0"/>
        <v>0</v>
      </c>
      <c r="K44" s="142"/>
      <c r="L44" s="185"/>
      <c r="M44" s="185"/>
      <c r="N44" s="185"/>
      <c r="O44" s="185"/>
      <c r="P44" s="185"/>
      <c r="Q44" s="185"/>
      <c r="R44" s="185"/>
      <c r="S44" s="97" t="s">
        <v>81</v>
      </c>
      <c r="T44" s="98" t="s">
        <v>21</v>
      </c>
      <c r="U44" s="98"/>
      <c r="V44" s="98"/>
      <c r="W44" s="99" t="s">
        <v>60</v>
      </c>
      <c r="X44" s="180"/>
      <c r="Y44" s="159"/>
      <c r="Z44" s="182"/>
      <c r="AA44" s="198"/>
    </row>
    <row r="45" spans="1:27" s="33" customFormat="1" ht="25.5" x14ac:dyDescent="0.2">
      <c r="A45" s="145"/>
      <c r="B45" s="194"/>
      <c r="C45" s="151"/>
      <c r="D45" s="151"/>
      <c r="E45" s="151"/>
      <c r="F45" s="151"/>
      <c r="G45" s="151"/>
      <c r="H45" s="151"/>
      <c r="I45" s="151"/>
      <c r="J45" s="151">
        <f t="shared" si="0"/>
        <v>0</v>
      </c>
      <c r="K45" s="142"/>
      <c r="L45" s="185"/>
      <c r="M45" s="185"/>
      <c r="N45" s="185"/>
      <c r="O45" s="185"/>
      <c r="P45" s="185"/>
      <c r="Q45" s="185"/>
      <c r="R45" s="185"/>
      <c r="S45" s="97" t="s">
        <v>81</v>
      </c>
      <c r="T45" s="98" t="s">
        <v>22</v>
      </c>
      <c r="U45" s="98"/>
      <c r="V45" s="98"/>
      <c r="W45" s="99" t="s">
        <v>60</v>
      </c>
      <c r="X45" s="180"/>
      <c r="Y45" s="159"/>
      <c r="Z45" s="182"/>
      <c r="AA45" s="198"/>
    </row>
    <row r="46" spans="1:27" s="33" customFormat="1" ht="25.5" x14ac:dyDescent="0.2">
      <c r="A46" s="145"/>
      <c r="B46" s="194"/>
      <c r="C46" s="151"/>
      <c r="D46" s="151"/>
      <c r="E46" s="151"/>
      <c r="F46" s="151"/>
      <c r="G46" s="151"/>
      <c r="H46" s="151"/>
      <c r="I46" s="151"/>
      <c r="J46" s="151">
        <f t="shared" si="0"/>
        <v>0</v>
      </c>
      <c r="K46" s="143"/>
      <c r="L46" s="185"/>
      <c r="M46" s="185"/>
      <c r="N46" s="185"/>
      <c r="O46" s="185"/>
      <c r="P46" s="185"/>
      <c r="Q46" s="185"/>
      <c r="R46" s="185"/>
      <c r="S46" s="84" t="s">
        <v>81</v>
      </c>
      <c r="T46" s="63" t="s">
        <v>45</v>
      </c>
      <c r="U46" s="63"/>
      <c r="V46" s="63"/>
      <c r="W46" s="53" t="s">
        <v>60</v>
      </c>
      <c r="X46" s="174"/>
      <c r="Y46" s="160"/>
      <c r="Z46" s="183"/>
      <c r="AA46" s="199"/>
    </row>
    <row r="47" spans="1:27" s="33" customFormat="1" ht="54" customHeight="1" thickBot="1" x14ac:dyDescent="0.25">
      <c r="A47" s="146"/>
      <c r="B47" s="131" t="s">
        <v>110</v>
      </c>
      <c r="C47" s="67" t="s">
        <v>60</v>
      </c>
      <c r="D47" s="67">
        <f>IF(C47="Oui",$D$142,$D$141)</f>
        <v>1</v>
      </c>
      <c r="E47" s="67" t="s">
        <v>60</v>
      </c>
      <c r="F47" s="67">
        <f>IF(E47="Faible",$F$141,IF(E47="Modéré",$F$142,$F$143))</f>
        <v>20</v>
      </c>
      <c r="G47" s="67" t="s">
        <v>60</v>
      </c>
      <c r="H47" s="67">
        <f>IF(G47="Faible",$H$141,IF(G47="Modéré",$H$142,$H$143))</f>
        <v>3</v>
      </c>
      <c r="I47" s="67" t="str">
        <f>IF(J47&lt;=$I$141,"Faible",IF(J47&lt;=$I$142,"Modéré","Fort"))</f>
        <v>Fort</v>
      </c>
      <c r="J47" s="67">
        <f t="shared" si="0"/>
        <v>60</v>
      </c>
      <c r="K47" s="67"/>
      <c r="L47" s="75"/>
      <c r="M47" s="75"/>
      <c r="N47" s="75"/>
      <c r="O47" s="75"/>
      <c r="P47" s="75"/>
      <c r="Q47" s="75"/>
      <c r="R47" s="75"/>
      <c r="S47" s="54" t="s">
        <v>109</v>
      </c>
      <c r="T47" s="69"/>
      <c r="U47" s="69"/>
      <c r="V47" s="69"/>
      <c r="W47" s="71" t="s">
        <v>60</v>
      </c>
      <c r="X47" s="128" t="s">
        <v>60</v>
      </c>
      <c r="Y47" s="66"/>
      <c r="Z47" s="92"/>
      <c r="AA47" s="93"/>
    </row>
    <row r="48" spans="1:27" s="33" customFormat="1" ht="140.25" x14ac:dyDescent="0.2">
      <c r="A48" s="144" t="s">
        <v>30</v>
      </c>
      <c r="B48" s="156" t="s">
        <v>96</v>
      </c>
      <c r="C48" s="150" t="s">
        <v>60</v>
      </c>
      <c r="D48" s="150">
        <f>IF(C48="Oui",$D$142,$D$141)</f>
        <v>1</v>
      </c>
      <c r="E48" s="150" t="s">
        <v>60</v>
      </c>
      <c r="F48" s="150">
        <f>IF(E48="Faible",$F$141,IF(E48="Modéré",$F$142,$F$143))</f>
        <v>20</v>
      </c>
      <c r="G48" s="150" t="s">
        <v>60</v>
      </c>
      <c r="H48" s="150">
        <f>IF(G48="Faible",$H$141,IF(G48="Modéré",$H$142,$H$143))</f>
        <v>3</v>
      </c>
      <c r="I48" s="150" t="str">
        <f>IF(J48&lt;=$I$141,"Faible",IF(J48&lt;=$I$142,"Modéré","Fort"))</f>
        <v>Fort</v>
      </c>
      <c r="J48" s="150">
        <f t="shared" si="0"/>
        <v>60</v>
      </c>
      <c r="K48" s="150"/>
      <c r="L48" s="186" t="s">
        <v>62</v>
      </c>
      <c r="M48" s="184" t="s">
        <v>14</v>
      </c>
      <c r="N48" s="184" t="s">
        <v>14</v>
      </c>
      <c r="O48" s="184" t="s">
        <v>14</v>
      </c>
      <c r="P48" s="184" t="s">
        <v>14</v>
      </c>
      <c r="Q48" s="184" t="s">
        <v>14</v>
      </c>
      <c r="R48" s="184" t="s">
        <v>14</v>
      </c>
      <c r="S48" s="124" t="s">
        <v>81</v>
      </c>
      <c r="T48" s="121" t="s">
        <v>124</v>
      </c>
      <c r="U48" s="121"/>
      <c r="V48" s="121"/>
      <c r="W48" s="122" t="s">
        <v>60</v>
      </c>
      <c r="X48" s="173" t="s">
        <v>60</v>
      </c>
      <c r="Y48" s="186"/>
      <c r="Z48" s="200"/>
      <c r="AA48" s="201"/>
    </row>
    <row r="49" spans="1:27" s="33" customFormat="1" ht="25.5" x14ac:dyDescent="0.2">
      <c r="A49" s="145"/>
      <c r="B49" s="157"/>
      <c r="C49" s="151"/>
      <c r="D49" s="151"/>
      <c r="E49" s="151"/>
      <c r="F49" s="151"/>
      <c r="G49" s="151"/>
      <c r="H49" s="151"/>
      <c r="I49" s="151"/>
      <c r="J49" s="151">
        <f t="shared" si="0"/>
        <v>0</v>
      </c>
      <c r="K49" s="151"/>
      <c r="L49" s="159"/>
      <c r="M49" s="185"/>
      <c r="N49" s="185"/>
      <c r="O49" s="185"/>
      <c r="P49" s="185"/>
      <c r="Q49" s="185"/>
      <c r="R49" s="185"/>
      <c r="S49" s="110" t="s">
        <v>83</v>
      </c>
      <c r="T49" s="111" t="s">
        <v>50</v>
      </c>
      <c r="U49" s="118"/>
      <c r="V49" s="118"/>
      <c r="W49" s="99" t="s">
        <v>60</v>
      </c>
      <c r="X49" s="180"/>
      <c r="Y49" s="159"/>
      <c r="Z49" s="182"/>
      <c r="AA49" s="198"/>
    </row>
    <row r="50" spans="1:27" s="33" customFormat="1" ht="25.5" x14ac:dyDescent="0.2">
      <c r="A50" s="145"/>
      <c r="B50" s="157"/>
      <c r="C50" s="151"/>
      <c r="D50" s="151"/>
      <c r="E50" s="151"/>
      <c r="F50" s="151"/>
      <c r="G50" s="151"/>
      <c r="H50" s="151"/>
      <c r="I50" s="151"/>
      <c r="J50" s="151">
        <f t="shared" si="0"/>
        <v>0</v>
      </c>
      <c r="K50" s="151"/>
      <c r="L50" s="160"/>
      <c r="M50" s="185"/>
      <c r="N50" s="185"/>
      <c r="O50" s="185"/>
      <c r="P50" s="185"/>
      <c r="Q50" s="185"/>
      <c r="R50" s="185"/>
      <c r="S50" s="84" t="s">
        <v>81</v>
      </c>
      <c r="T50" s="63" t="s">
        <v>13</v>
      </c>
      <c r="U50" s="63"/>
      <c r="V50" s="63"/>
      <c r="W50" s="53" t="s">
        <v>60</v>
      </c>
      <c r="X50" s="174"/>
      <c r="Y50" s="160"/>
      <c r="Z50" s="183"/>
      <c r="AA50" s="199"/>
    </row>
    <row r="51" spans="1:27" s="33" customFormat="1" ht="38.25" x14ac:dyDescent="0.2">
      <c r="A51" s="145"/>
      <c r="B51" s="30" t="s">
        <v>97</v>
      </c>
      <c r="C51" s="26" t="s">
        <v>60</v>
      </c>
      <c r="D51" s="26">
        <f>IF(C51="Oui",$D$142,$D$141)</f>
        <v>1</v>
      </c>
      <c r="E51" s="26" t="s">
        <v>60</v>
      </c>
      <c r="F51" s="26">
        <f>IF(E51="Faible",$F$141,IF(E51="Modéré",$F$142,$F$143))</f>
        <v>20</v>
      </c>
      <c r="G51" s="26" t="s">
        <v>60</v>
      </c>
      <c r="H51" s="26">
        <f>IF(G51="Faible",$H$141,IF(G51="Modéré",$H$142,$H$143))</f>
        <v>3</v>
      </c>
      <c r="I51" s="26" t="str">
        <f>IF(J51&lt;=$I$141,"Faible",IF(J51&lt;=$I$142,"Modéré","Fort"))</f>
        <v>Fort</v>
      </c>
      <c r="J51" s="26">
        <f t="shared" si="0"/>
        <v>60</v>
      </c>
      <c r="K51" s="38"/>
      <c r="L51" s="107" t="s">
        <v>62</v>
      </c>
      <c r="M51" s="39" t="s">
        <v>14</v>
      </c>
      <c r="N51" s="39" t="s">
        <v>14</v>
      </c>
      <c r="O51" s="39" t="s">
        <v>14</v>
      </c>
      <c r="P51" s="39" t="s">
        <v>14</v>
      </c>
      <c r="Q51" s="39" t="s">
        <v>14</v>
      </c>
      <c r="R51" s="39" t="s">
        <v>14</v>
      </c>
      <c r="S51" s="24" t="s">
        <v>81</v>
      </c>
      <c r="T51" s="31" t="s">
        <v>70</v>
      </c>
      <c r="U51" s="31"/>
      <c r="V51" s="31"/>
      <c r="W51" s="28" t="s">
        <v>60</v>
      </c>
      <c r="X51" s="28" t="s">
        <v>60</v>
      </c>
      <c r="Y51" s="31"/>
      <c r="Z51" s="32"/>
      <c r="AA51" s="91"/>
    </row>
    <row r="52" spans="1:27" s="33" customFormat="1" ht="38.25" x14ac:dyDescent="0.2">
      <c r="A52" s="145"/>
      <c r="B52" s="30" t="s">
        <v>98</v>
      </c>
      <c r="C52" s="26" t="s">
        <v>60</v>
      </c>
      <c r="D52" s="26">
        <f>IF(C52="Oui",$D$142,$D$141)</f>
        <v>1</v>
      </c>
      <c r="E52" s="26" t="s">
        <v>60</v>
      </c>
      <c r="F52" s="26">
        <f>IF(E52="Faible",$F$141,IF(E52="Modéré",$F$142,$F$143))</f>
        <v>20</v>
      </c>
      <c r="G52" s="26" t="s">
        <v>60</v>
      </c>
      <c r="H52" s="26">
        <f>IF(G52="Faible",$H$141,IF(G52="Modéré",$H$142,$H$143))</f>
        <v>3</v>
      </c>
      <c r="I52" s="26" t="str">
        <f>IF(J52&lt;=$I$141,"Faible",IF(J52&lt;=$I$142,"Modéré","Fort"))</f>
        <v>Fort</v>
      </c>
      <c r="J52" s="26">
        <f t="shared" si="0"/>
        <v>60</v>
      </c>
      <c r="K52" s="38"/>
      <c r="L52" s="107" t="s">
        <v>62</v>
      </c>
      <c r="M52" s="39" t="s">
        <v>14</v>
      </c>
      <c r="N52" s="39" t="s">
        <v>14</v>
      </c>
      <c r="O52" s="39" t="s">
        <v>14</v>
      </c>
      <c r="P52" s="39" t="s">
        <v>14</v>
      </c>
      <c r="Q52" s="39" t="s">
        <v>14</v>
      </c>
      <c r="R52" s="39" t="s">
        <v>14</v>
      </c>
      <c r="S52" s="24" t="s">
        <v>81</v>
      </c>
      <c r="T52" s="31" t="s">
        <v>116</v>
      </c>
      <c r="U52" s="31"/>
      <c r="V52" s="31"/>
      <c r="W52" s="28" t="s">
        <v>60</v>
      </c>
      <c r="X52" s="28" t="s">
        <v>60</v>
      </c>
      <c r="Y52" s="31"/>
      <c r="Z52" s="32"/>
      <c r="AA52" s="91"/>
    </row>
    <row r="53" spans="1:27" ht="51" x14ac:dyDescent="0.2">
      <c r="A53" s="145"/>
      <c r="B53" s="153" t="s">
        <v>99</v>
      </c>
      <c r="C53" s="141" t="s">
        <v>60</v>
      </c>
      <c r="D53" s="141">
        <f>IF(C53="Oui",$D$142,$D$141)</f>
        <v>1</v>
      </c>
      <c r="E53" s="141" t="s">
        <v>60</v>
      </c>
      <c r="F53" s="141">
        <f>IF(E53="Faible",$F$141,IF(E53="Modéré",$F$142,$F$143))</f>
        <v>20</v>
      </c>
      <c r="G53" s="141" t="s">
        <v>60</v>
      </c>
      <c r="H53" s="141">
        <f>IF(G53="Faible",$H$141,IF(G53="Modéré",$H$142,$H$143))</f>
        <v>3</v>
      </c>
      <c r="I53" s="141" t="str">
        <f>IF(J53&lt;=$I$141,"Faible",IF(J53&lt;=$I$142,"Modéré","Fort"))</f>
        <v>Fort</v>
      </c>
      <c r="J53" s="141">
        <f t="shared" si="0"/>
        <v>60</v>
      </c>
      <c r="K53" s="141"/>
      <c r="L53" s="158" t="s">
        <v>69</v>
      </c>
      <c r="M53" s="158"/>
      <c r="N53" s="158"/>
      <c r="O53" s="158" t="s">
        <v>14</v>
      </c>
      <c r="P53" s="158" t="s">
        <v>14</v>
      </c>
      <c r="Q53" s="158"/>
      <c r="R53" s="158"/>
      <c r="S53" s="115" t="s">
        <v>81</v>
      </c>
      <c r="T53" s="116" t="s">
        <v>72</v>
      </c>
      <c r="U53" s="95"/>
      <c r="V53" s="95"/>
      <c r="W53" s="96" t="s">
        <v>60</v>
      </c>
      <c r="X53" s="179" t="s">
        <v>60</v>
      </c>
      <c r="Y53" s="158"/>
      <c r="Z53" s="181"/>
      <c r="AA53" s="197"/>
    </row>
    <row r="54" spans="1:27" ht="25.5" x14ac:dyDescent="0.2">
      <c r="A54" s="145"/>
      <c r="B54" s="154"/>
      <c r="C54" s="142"/>
      <c r="D54" s="142"/>
      <c r="E54" s="142"/>
      <c r="F54" s="142"/>
      <c r="G54" s="142"/>
      <c r="H54" s="142"/>
      <c r="I54" s="142"/>
      <c r="J54" s="142"/>
      <c r="K54" s="142"/>
      <c r="L54" s="159"/>
      <c r="M54" s="159"/>
      <c r="N54" s="159"/>
      <c r="O54" s="159"/>
      <c r="P54" s="159"/>
      <c r="Q54" s="159"/>
      <c r="R54" s="159"/>
      <c r="S54" s="110" t="s">
        <v>82</v>
      </c>
      <c r="T54" s="111" t="s">
        <v>125</v>
      </c>
      <c r="U54" s="118"/>
      <c r="V54" s="118"/>
      <c r="W54" s="99" t="s">
        <v>60</v>
      </c>
      <c r="X54" s="180"/>
      <c r="Y54" s="159"/>
      <c r="Z54" s="182"/>
      <c r="AA54" s="198"/>
    </row>
    <row r="55" spans="1:27" ht="38.25" x14ac:dyDescent="0.2">
      <c r="A55" s="145"/>
      <c r="B55" s="154"/>
      <c r="C55" s="142"/>
      <c r="D55" s="142"/>
      <c r="E55" s="142"/>
      <c r="F55" s="142"/>
      <c r="G55" s="142"/>
      <c r="H55" s="142"/>
      <c r="I55" s="142"/>
      <c r="J55" s="142"/>
      <c r="K55" s="142"/>
      <c r="L55" s="159"/>
      <c r="M55" s="159"/>
      <c r="N55" s="159"/>
      <c r="O55" s="159"/>
      <c r="P55" s="159"/>
      <c r="Q55" s="159"/>
      <c r="R55" s="159"/>
      <c r="S55" s="110" t="s">
        <v>83</v>
      </c>
      <c r="T55" s="111" t="s">
        <v>49</v>
      </c>
      <c r="U55" s="118"/>
      <c r="V55" s="118"/>
      <c r="W55" s="99" t="s">
        <v>60</v>
      </c>
      <c r="X55" s="180"/>
      <c r="Y55" s="159"/>
      <c r="Z55" s="182"/>
      <c r="AA55" s="198"/>
    </row>
    <row r="56" spans="1:27" ht="25.5" x14ac:dyDescent="0.2">
      <c r="A56" s="145"/>
      <c r="B56" s="154"/>
      <c r="C56" s="142"/>
      <c r="D56" s="142"/>
      <c r="E56" s="142"/>
      <c r="F56" s="142"/>
      <c r="G56" s="142"/>
      <c r="H56" s="142"/>
      <c r="I56" s="142"/>
      <c r="J56" s="142"/>
      <c r="K56" s="142"/>
      <c r="L56" s="159"/>
      <c r="M56" s="159"/>
      <c r="N56" s="159"/>
      <c r="O56" s="159"/>
      <c r="P56" s="159"/>
      <c r="Q56" s="159"/>
      <c r="R56" s="159"/>
      <c r="S56" s="110" t="s">
        <v>81</v>
      </c>
      <c r="T56" s="111" t="s">
        <v>120</v>
      </c>
      <c r="U56" s="118"/>
      <c r="V56" s="118"/>
      <c r="W56" s="99" t="s">
        <v>60</v>
      </c>
      <c r="X56" s="180"/>
      <c r="Y56" s="159"/>
      <c r="Z56" s="182"/>
      <c r="AA56" s="198"/>
    </row>
    <row r="57" spans="1:27" ht="25.5" x14ac:dyDescent="0.2">
      <c r="A57" s="145"/>
      <c r="B57" s="154"/>
      <c r="C57" s="142"/>
      <c r="D57" s="142"/>
      <c r="E57" s="142"/>
      <c r="F57" s="142"/>
      <c r="G57" s="142"/>
      <c r="H57" s="142"/>
      <c r="I57" s="142"/>
      <c r="J57" s="142"/>
      <c r="K57" s="142"/>
      <c r="L57" s="159"/>
      <c r="M57" s="159"/>
      <c r="N57" s="159"/>
      <c r="O57" s="159"/>
      <c r="P57" s="159"/>
      <c r="Q57" s="159"/>
      <c r="R57" s="159"/>
      <c r="S57" s="110" t="s">
        <v>84</v>
      </c>
      <c r="T57" s="111" t="s">
        <v>59</v>
      </c>
      <c r="U57" s="118"/>
      <c r="V57" s="118"/>
      <c r="W57" s="99" t="s">
        <v>60</v>
      </c>
      <c r="X57" s="180"/>
      <c r="Y57" s="159"/>
      <c r="Z57" s="182"/>
      <c r="AA57" s="198"/>
    </row>
    <row r="58" spans="1:27" ht="25.5" x14ac:dyDescent="0.2">
      <c r="A58" s="145"/>
      <c r="B58" s="155"/>
      <c r="C58" s="143"/>
      <c r="D58" s="143"/>
      <c r="E58" s="143"/>
      <c r="F58" s="143"/>
      <c r="G58" s="143"/>
      <c r="H58" s="143"/>
      <c r="I58" s="143"/>
      <c r="J58" s="143"/>
      <c r="K58" s="143"/>
      <c r="L58" s="160"/>
      <c r="M58" s="160"/>
      <c r="N58" s="160"/>
      <c r="O58" s="160"/>
      <c r="P58" s="160"/>
      <c r="Q58" s="160"/>
      <c r="R58" s="160"/>
      <c r="S58" s="100" t="s">
        <v>81</v>
      </c>
      <c r="T58" s="101" t="s">
        <v>46</v>
      </c>
      <c r="U58" s="117"/>
      <c r="V58" s="117"/>
      <c r="W58" s="53" t="s">
        <v>60</v>
      </c>
      <c r="X58" s="174"/>
      <c r="Y58" s="160"/>
      <c r="Z58" s="183"/>
      <c r="AA58" s="199"/>
    </row>
    <row r="59" spans="1:27" ht="38.25" customHeight="1" x14ac:dyDescent="0.2">
      <c r="A59" s="145"/>
      <c r="B59" s="161" t="s">
        <v>100</v>
      </c>
      <c r="C59" s="141" t="s">
        <v>60</v>
      </c>
      <c r="D59" s="141">
        <f>IF(C59="Oui",$D$142,$D$141)</f>
        <v>1</v>
      </c>
      <c r="E59" s="141" t="s">
        <v>60</v>
      </c>
      <c r="F59" s="141">
        <f>IF(E59="Faible",$F$141,IF(E59="Modéré",$F$142,$F$143))</f>
        <v>20</v>
      </c>
      <c r="G59" s="141" t="s">
        <v>60</v>
      </c>
      <c r="H59" s="141">
        <f>IF(G59="Faible",$H$141,IF(G59="Modéré",$H$142,$H$143))</f>
        <v>3</v>
      </c>
      <c r="I59" s="141" t="str">
        <f>IF(J59&lt;=$I$141,"Faible",IF(J59&lt;=$I$142,"Modéré","Fort"))</f>
        <v>Fort</v>
      </c>
      <c r="J59" s="141">
        <f t="shared" si="0"/>
        <v>60</v>
      </c>
      <c r="K59" s="141"/>
      <c r="L59" s="158" t="s">
        <v>69</v>
      </c>
      <c r="M59" s="158"/>
      <c r="N59" s="158"/>
      <c r="O59" s="158"/>
      <c r="P59" s="158"/>
      <c r="Q59" s="158"/>
      <c r="R59" s="158"/>
      <c r="S59" s="125" t="s">
        <v>81</v>
      </c>
      <c r="T59" s="126" t="s">
        <v>121</v>
      </c>
      <c r="U59" s="127"/>
      <c r="V59" s="127"/>
      <c r="W59" s="114" t="s">
        <v>60</v>
      </c>
      <c r="X59" s="179" t="s">
        <v>60</v>
      </c>
      <c r="Y59" s="158"/>
      <c r="Z59" s="181"/>
      <c r="AA59" s="197"/>
    </row>
    <row r="60" spans="1:27" ht="25.5" x14ac:dyDescent="0.2">
      <c r="A60" s="145"/>
      <c r="B60" s="162"/>
      <c r="C60" s="143"/>
      <c r="D60" s="143"/>
      <c r="E60" s="143"/>
      <c r="F60" s="143"/>
      <c r="G60" s="143"/>
      <c r="H60" s="143"/>
      <c r="I60" s="143"/>
      <c r="J60" s="143"/>
      <c r="K60" s="143"/>
      <c r="L60" s="160"/>
      <c r="M60" s="160"/>
      <c r="N60" s="160"/>
      <c r="O60" s="160"/>
      <c r="P60" s="160"/>
      <c r="Q60" s="160"/>
      <c r="R60" s="160"/>
      <c r="S60" s="100" t="s">
        <v>84</v>
      </c>
      <c r="T60" s="101" t="s">
        <v>58</v>
      </c>
      <c r="U60" s="117"/>
      <c r="V60" s="117"/>
      <c r="W60" s="53" t="s">
        <v>60</v>
      </c>
      <c r="X60" s="174"/>
      <c r="Y60" s="160"/>
      <c r="Z60" s="183"/>
      <c r="AA60" s="199"/>
    </row>
    <row r="61" spans="1:27" ht="38.25" x14ac:dyDescent="0.2">
      <c r="A61" s="145"/>
      <c r="B61" s="41" t="s">
        <v>101</v>
      </c>
      <c r="C61" s="108" t="s">
        <v>60</v>
      </c>
      <c r="D61" s="108">
        <f>IF(C61="Oui",$D$142,$D$141)</f>
        <v>1</v>
      </c>
      <c r="E61" s="108" t="s">
        <v>60</v>
      </c>
      <c r="F61" s="108">
        <f>IF(E61="Faible",$F$141,IF(E61="Modéré",$F$142,$F$143))</f>
        <v>20</v>
      </c>
      <c r="G61" s="108" t="s">
        <v>60</v>
      </c>
      <c r="H61" s="108">
        <f>IF(G61="Faible",$H$141,IF(G61="Modéré",$H$142,$H$143))</f>
        <v>3</v>
      </c>
      <c r="I61" s="108" t="str">
        <f>IF(J61&lt;=$I$141,"Faible",IF(J61&lt;=$I$142,"Modéré","Fort"))</f>
        <v>Fort</v>
      </c>
      <c r="J61" s="26">
        <f t="shared" si="0"/>
        <v>60</v>
      </c>
      <c r="K61" s="27"/>
      <c r="L61" s="34" t="s">
        <v>69</v>
      </c>
      <c r="M61" s="31"/>
      <c r="N61" s="31"/>
      <c r="O61" s="31"/>
      <c r="P61" s="31"/>
      <c r="Q61" s="31"/>
      <c r="R61" s="31"/>
      <c r="S61" s="35" t="s">
        <v>81</v>
      </c>
      <c r="T61" s="36" t="s">
        <v>23</v>
      </c>
      <c r="U61" s="37"/>
      <c r="V61" s="37"/>
      <c r="W61" s="28" t="s">
        <v>60</v>
      </c>
      <c r="X61" s="28" t="s">
        <v>60</v>
      </c>
      <c r="Y61" s="31"/>
      <c r="Z61" s="32"/>
      <c r="AA61" s="91"/>
    </row>
    <row r="62" spans="1:27" ht="38.25" x14ac:dyDescent="0.2">
      <c r="A62" s="145"/>
      <c r="B62" s="31" t="s">
        <v>71</v>
      </c>
      <c r="C62" s="108" t="s">
        <v>60</v>
      </c>
      <c r="D62" s="108">
        <f>IF(C62="Oui",$D$142,$D$141)</f>
        <v>1</v>
      </c>
      <c r="E62" s="108" t="s">
        <v>60</v>
      </c>
      <c r="F62" s="108">
        <f>IF(E62="Faible",$F$141,IF(E62="Modéré",$F$142,$F$143))</f>
        <v>20</v>
      </c>
      <c r="G62" s="108" t="s">
        <v>60</v>
      </c>
      <c r="H62" s="108">
        <f>IF(G62="Faible",$H$141,IF(G62="Modéré",$H$142,$H$143))</f>
        <v>3</v>
      </c>
      <c r="I62" s="108" t="str">
        <f>IF(J62&lt;=$I$141,"Faible",IF(J62&lt;=$I$142,"Modéré","Fort"))</f>
        <v>Fort</v>
      </c>
      <c r="J62" s="26">
        <f t="shared" si="0"/>
        <v>60</v>
      </c>
      <c r="K62" s="38"/>
      <c r="L62" s="34" t="s">
        <v>69</v>
      </c>
      <c r="M62" s="63"/>
      <c r="N62" s="63"/>
      <c r="O62" s="63"/>
      <c r="P62" s="63"/>
      <c r="Q62" s="63"/>
      <c r="R62" s="63"/>
      <c r="S62" s="42" t="s">
        <v>81</v>
      </c>
      <c r="T62" s="43" t="s">
        <v>126</v>
      </c>
      <c r="U62" s="31"/>
      <c r="V62" s="31"/>
      <c r="W62" s="28" t="s">
        <v>60</v>
      </c>
      <c r="X62" s="28" t="s">
        <v>60</v>
      </c>
      <c r="Y62" s="31"/>
      <c r="Z62" s="32"/>
      <c r="AA62" s="91"/>
    </row>
    <row r="63" spans="1:27" ht="54" customHeight="1" thickBot="1" x14ac:dyDescent="0.25">
      <c r="A63" s="146"/>
      <c r="B63" s="131" t="s">
        <v>110</v>
      </c>
      <c r="C63" s="67" t="s">
        <v>60</v>
      </c>
      <c r="D63" s="67">
        <f>IF(C63="Oui",$D$142,$D$141)</f>
        <v>1</v>
      </c>
      <c r="E63" s="67" t="s">
        <v>60</v>
      </c>
      <c r="F63" s="67">
        <f>IF(E63="Faible",$F$141,IF(E63="Modéré",$F$142,$F$143))</f>
        <v>20</v>
      </c>
      <c r="G63" s="67" t="s">
        <v>60</v>
      </c>
      <c r="H63" s="67">
        <f>IF(G63="Faible",$H$141,IF(G63="Modéré",$H$142,$H$143))</f>
        <v>3</v>
      </c>
      <c r="I63" s="67" t="str">
        <f>IF(J63&lt;=$I$141,"Faible",IF(J63&lt;=$I$142,"Modéré","Fort"))</f>
        <v>Fort</v>
      </c>
      <c r="J63" s="67">
        <f t="shared" si="0"/>
        <v>60</v>
      </c>
      <c r="K63" s="67"/>
      <c r="L63" s="75"/>
      <c r="M63" s="69"/>
      <c r="N63" s="69"/>
      <c r="O63" s="69"/>
      <c r="P63" s="69"/>
      <c r="Q63" s="69"/>
      <c r="R63" s="69"/>
      <c r="S63" s="54" t="s">
        <v>109</v>
      </c>
      <c r="T63" s="109"/>
      <c r="U63" s="69"/>
      <c r="V63" s="69"/>
      <c r="W63" s="71" t="s">
        <v>60</v>
      </c>
      <c r="X63" s="71" t="s">
        <v>60</v>
      </c>
      <c r="Y63" s="69"/>
      <c r="Z63" s="92"/>
      <c r="AA63" s="93"/>
    </row>
    <row r="64" spans="1:27" s="33" customFormat="1" ht="51" x14ac:dyDescent="0.2">
      <c r="A64" s="205" t="s">
        <v>107</v>
      </c>
      <c r="B64" s="137" t="s">
        <v>127</v>
      </c>
      <c r="C64" s="64" t="s">
        <v>60</v>
      </c>
      <c r="D64" s="64">
        <f>IF(C64="Oui",$D$142,$D$141)</f>
        <v>1</v>
      </c>
      <c r="E64" s="64" t="s">
        <v>60</v>
      </c>
      <c r="F64" s="64">
        <f>IF(E64="Faible",$F$141,IF(E64="Modéré",$F$142,$F$143))</f>
        <v>20</v>
      </c>
      <c r="G64" s="64" t="s">
        <v>60</v>
      </c>
      <c r="H64" s="64">
        <f>IF(G64="Faible",$H$141,IF(G64="Modéré",$H$142,$H$143))</f>
        <v>3</v>
      </c>
      <c r="I64" s="64" t="str">
        <f>IF(J64&lt;=$I$141,"Faible",IF(J64&lt;=$I$142,"Modéré","Fort"))</f>
        <v>Fort</v>
      </c>
      <c r="J64" s="64">
        <f t="shared" si="0"/>
        <v>60</v>
      </c>
      <c r="K64" s="64"/>
      <c r="L64" s="64" t="s">
        <v>61</v>
      </c>
      <c r="M64" s="87"/>
      <c r="N64" s="138"/>
      <c r="O64" s="139"/>
      <c r="P64" s="138"/>
      <c r="Q64" s="139"/>
      <c r="R64" s="139"/>
      <c r="S64" s="104" t="s">
        <v>81</v>
      </c>
      <c r="T64" s="105" t="s">
        <v>117</v>
      </c>
      <c r="U64" s="85"/>
      <c r="V64" s="85"/>
      <c r="W64" s="65" t="s">
        <v>60</v>
      </c>
      <c r="X64" s="65" t="s">
        <v>60</v>
      </c>
      <c r="Y64" s="85"/>
      <c r="Z64" s="89"/>
      <c r="AA64" s="90"/>
    </row>
    <row r="65" spans="1:27" ht="54" customHeight="1" thickBot="1" x14ac:dyDescent="0.25">
      <c r="A65" s="206"/>
      <c r="B65" s="131" t="s">
        <v>110</v>
      </c>
      <c r="C65" s="76" t="s">
        <v>60</v>
      </c>
      <c r="D65" s="76">
        <f>IF(C65="Oui",$D$142,$D$141)</f>
        <v>1</v>
      </c>
      <c r="E65" s="76" t="s">
        <v>60</v>
      </c>
      <c r="F65" s="76">
        <f>IF(E65="Faible",$F$141,IF(E65="Modéré",$F$142,$F$143))</f>
        <v>20</v>
      </c>
      <c r="G65" s="76" t="s">
        <v>60</v>
      </c>
      <c r="H65" s="76">
        <f>IF(G65="Faible",$H$141,IF(G65="Modéré",$H$142,$H$143))</f>
        <v>3</v>
      </c>
      <c r="I65" s="76" t="str">
        <f>IF(J65&lt;=$I$141,"Faible",IF(J65&lt;=$I$142,"Modéré","Fort"))</f>
        <v>Fort</v>
      </c>
      <c r="J65" s="76">
        <f t="shared" ref="J65" si="1">+D65*F65*H65</f>
        <v>60</v>
      </c>
      <c r="K65" s="76"/>
      <c r="L65" s="132"/>
      <c r="M65" s="133"/>
      <c r="N65" s="133"/>
      <c r="O65" s="133"/>
      <c r="P65" s="133"/>
      <c r="Q65" s="133"/>
      <c r="R65" s="133"/>
      <c r="S65" s="54" t="s">
        <v>109</v>
      </c>
      <c r="T65" s="109"/>
      <c r="U65" s="133"/>
      <c r="V65" s="133"/>
      <c r="W65" s="134" t="s">
        <v>60</v>
      </c>
      <c r="X65" s="134" t="s">
        <v>60</v>
      </c>
      <c r="Y65" s="133"/>
      <c r="Z65" s="135"/>
      <c r="AA65" s="136"/>
    </row>
    <row r="66" spans="1:27" x14ac:dyDescent="0.2">
      <c r="C66" s="44"/>
      <c r="S66" s="46"/>
      <c r="T66" s="46"/>
    </row>
    <row r="67" spans="1:27" x14ac:dyDescent="0.2">
      <c r="S67" s="46"/>
      <c r="T67" s="46"/>
    </row>
    <row r="68" spans="1:27" x14ac:dyDescent="0.2">
      <c r="S68" s="46"/>
      <c r="T68" s="46"/>
    </row>
    <row r="69" spans="1:27" x14ac:dyDescent="0.2">
      <c r="S69" s="46"/>
      <c r="T69" s="46"/>
    </row>
    <row r="70" spans="1:27" x14ac:dyDescent="0.2">
      <c r="S70" s="46"/>
      <c r="T70" s="46"/>
    </row>
    <row r="140" spans="3:31" s="2" customFormat="1" ht="13.9" hidden="1" thickBot="1" x14ac:dyDescent="0.35">
      <c r="C140" s="3" t="s">
        <v>74</v>
      </c>
      <c r="D140" s="4"/>
      <c r="E140" s="4" t="s">
        <v>35</v>
      </c>
      <c r="F140" s="4"/>
      <c r="G140" s="4" t="s">
        <v>36</v>
      </c>
      <c r="H140" s="4"/>
      <c r="I140" s="4" t="s">
        <v>75</v>
      </c>
      <c r="J140" s="4"/>
      <c r="K140" s="4"/>
      <c r="L140" s="4"/>
      <c r="M140" s="4"/>
      <c r="N140" s="4"/>
      <c r="O140" s="4"/>
      <c r="P140" s="4"/>
      <c r="Q140" s="4"/>
      <c r="R140" s="4"/>
      <c r="S140" s="4"/>
      <c r="T140" s="5"/>
      <c r="U140" s="4"/>
      <c r="V140" s="4"/>
      <c r="W140" s="4" t="s">
        <v>76</v>
      </c>
      <c r="X140" s="4" t="s">
        <v>77</v>
      </c>
      <c r="Y140" s="6"/>
      <c r="Z140" s="7"/>
      <c r="AA140" s="8"/>
      <c r="AB140" s="9"/>
      <c r="AC140" s="9"/>
      <c r="AD140" s="9"/>
      <c r="AE140" s="10"/>
    </row>
    <row r="141" spans="3:31" s="2" customFormat="1" ht="13.9" hidden="1" x14ac:dyDescent="0.3">
      <c r="C141" s="11" t="s">
        <v>25</v>
      </c>
      <c r="D141" s="48">
        <v>1</v>
      </c>
      <c r="E141" s="12" t="s">
        <v>26</v>
      </c>
      <c r="F141" s="48">
        <v>5</v>
      </c>
      <c r="G141" s="12"/>
      <c r="H141" s="48">
        <v>1</v>
      </c>
      <c r="I141" s="12">
        <v>10</v>
      </c>
      <c r="J141" s="12"/>
      <c r="K141" s="12"/>
      <c r="L141" s="13"/>
      <c r="M141" s="13"/>
      <c r="N141" s="13"/>
      <c r="O141" s="13"/>
      <c r="P141" s="13"/>
      <c r="Q141" s="13"/>
      <c r="R141" s="14"/>
      <c r="S141" s="12"/>
      <c r="T141" s="15"/>
      <c r="U141" s="14"/>
      <c r="V141" s="14"/>
      <c r="W141" s="12" t="s">
        <v>31</v>
      </c>
      <c r="X141" s="15" t="s">
        <v>60</v>
      </c>
      <c r="Y141" s="16"/>
      <c r="Z141" s="13"/>
      <c r="AA141" s="17"/>
      <c r="AB141" s="9"/>
      <c r="AC141" s="9"/>
      <c r="AD141" s="9"/>
      <c r="AE141" s="10"/>
    </row>
    <row r="142" spans="3:31" s="2" customFormat="1" ht="13.9" hidden="1" x14ac:dyDescent="0.3">
      <c r="C142" s="11" t="s">
        <v>27</v>
      </c>
      <c r="D142" s="48">
        <v>10</v>
      </c>
      <c r="E142" s="12" t="s">
        <v>28</v>
      </c>
      <c r="F142" s="48">
        <v>10</v>
      </c>
      <c r="G142" s="12"/>
      <c r="H142" s="48">
        <v>2</v>
      </c>
      <c r="I142" s="12">
        <v>20</v>
      </c>
      <c r="J142" s="12"/>
      <c r="K142" s="12"/>
      <c r="L142" s="13"/>
      <c r="M142" s="13"/>
      <c r="N142" s="13"/>
      <c r="O142" s="13"/>
      <c r="P142" s="13"/>
      <c r="Q142" s="13"/>
      <c r="R142" s="14"/>
      <c r="S142" s="12"/>
      <c r="T142" s="15"/>
      <c r="U142" s="14"/>
      <c r="V142" s="14"/>
      <c r="W142" s="12" t="s">
        <v>32</v>
      </c>
      <c r="X142" s="12" t="s">
        <v>26</v>
      </c>
      <c r="Y142" s="16"/>
      <c r="Z142" s="13"/>
      <c r="AA142" s="17"/>
      <c r="AB142" s="9"/>
      <c r="AC142" s="9"/>
      <c r="AD142" s="9"/>
      <c r="AE142" s="10"/>
    </row>
    <row r="143" spans="3:31" s="2" customFormat="1" ht="13.9" hidden="1" x14ac:dyDescent="0.3">
      <c r="C143" s="11" t="s">
        <v>60</v>
      </c>
      <c r="D143" s="12"/>
      <c r="E143" s="12" t="s">
        <v>29</v>
      </c>
      <c r="F143" s="48">
        <v>20</v>
      </c>
      <c r="G143" s="12"/>
      <c r="H143" s="48">
        <v>3</v>
      </c>
      <c r="I143" s="12"/>
      <c r="J143" s="12"/>
      <c r="K143" s="12"/>
      <c r="L143" s="13"/>
      <c r="M143" s="13"/>
      <c r="N143" s="13"/>
      <c r="O143" s="13"/>
      <c r="P143" s="13"/>
      <c r="Q143" s="13"/>
      <c r="R143" s="14"/>
      <c r="S143" s="12"/>
      <c r="T143" s="15"/>
      <c r="U143" s="14"/>
      <c r="V143" s="14"/>
      <c r="W143" s="12" t="s">
        <v>60</v>
      </c>
      <c r="X143" s="12" t="s">
        <v>28</v>
      </c>
      <c r="Y143" s="16"/>
      <c r="Z143" s="13"/>
      <c r="AA143" s="17"/>
      <c r="AB143" s="9"/>
      <c r="AC143" s="9"/>
      <c r="AD143" s="9"/>
    </row>
    <row r="144" spans="3:31" s="2" customFormat="1" ht="13.9" hidden="1" x14ac:dyDescent="0.3">
      <c r="C144" s="11"/>
      <c r="D144" s="48"/>
      <c r="E144" s="12" t="s">
        <v>60</v>
      </c>
      <c r="F144" s="48"/>
      <c r="G144" s="12"/>
      <c r="H144" s="48"/>
      <c r="I144" s="12"/>
      <c r="J144" s="48"/>
      <c r="K144" s="48"/>
      <c r="L144" s="13"/>
      <c r="M144" s="13"/>
      <c r="N144" s="13"/>
      <c r="O144" s="13"/>
      <c r="P144" s="13"/>
      <c r="Q144" s="13"/>
      <c r="R144" s="14"/>
      <c r="S144" s="48"/>
      <c r="T144" s="49"/>
      <c r="U144" s="14"/>
      <c r="V144" s="14"/>
      <c r="W144" s="48"/>
      <c r="X144" s="12" t="s">
        <v>29</v>
      </c>
      <c r="Y144" s="16"/>
      <c r="Z144" s="13"/>
      <c r="AA144" s="17"/>
      <c r="AB144" s="9"/>
      <c r="AC144" s="9"/>
      <c r="AD144" s="9"/>
    </row>
    <row r="145" spans="3:30" s="2" customFormat="1" ht="14.45" hidden="1" thickBot="1" x14ac:dyDescent="0.35">
      <c r="C145" s="18"/>
      <c r="D145" s="50"/>
      <c r="E145" s="19"/>
      <c r="F145" s="50"/>
      <c r="G145" s="19"/>
      <c r="H145" s="50"/>
      <c r="I145" s="19"/>
      <c r="J145" s="50"/>
      <c r="K145" s="50"/>
      <c r="L145" s="20"/>
      <c r="M145" s="20"/>
      <c r="N145" s="20"/>
      <c r="O145" s="20"/>
      <c r="P145" s="20"/>
      <c r="Q145" s="20"/>
      <c r="R145" s="21"/>
      <c r="S145" s="50"/>
      <c r="T145" s="51"/>
      <c r="U145" s="21"/>
      <c r="V145" s="21"/>
      <c r="W145" s="50"/>
      <c r="X145" s="20"/>
      <c r="Y145" s="22"/>
      <c r="Z145" s="20"/>
      <c r="AA145" s="23"/>
      <c r="AB145" s="9"/>
      <c r="AC145" s="9"/>
      <c r="AD145" s="9"/>
    </row>
  </sheetData>
  <autoFilter ref="A2:AA64"/>
  <mergeCells count="263">
    <mergeCell ref="J59:J60"/>
    <mergeCell ref="S1:X1"/>
    <mergeCell ref="A64:A65"/>
    <mergeCell ref="J3:J4"/>
    <mergeCell ref="J7:J10"/>
    <mergeCell ref="J14:J16"/>
    <mergeCell ref="J17:J18"/>
    <mergeCell ref="J19:J22"/>
    <mergeCell ref="J23:J25"/>
    <mergeCell ref="J27:J32"/>
    <mergeCell ref="J34:J36"/>
    <mergeCell ref="J53:J58"/>
    <mergeCell ref="X48:X50"/>
    <mergeCell ref="X53:X58"/>
    <mergeCell ref="X59:X60"/>
    <mergeCell ref="K59:K60"/>
    <mergeCell ref="M59:M60"/>
    <mergeCell ref="N59:N60"/>
    <mergeCell ref="O59:O60"/>
    <mergeCell ref="P59:P60"/>
    <mergeCell ref="Q59:Q60"/>
    <mergeCell ref="R59:R60"/>
    <mergeCell ref="K34:K36"/>
    <mergeCell ref="L34:L36"/>
    <mergeCell ref="AA23:AA25"/>
    <mergeCell ref="Y27:Y32"/>
    <mergeCell ref="Z27:Z32"/>
    <mergeCell ref="AA27:AA32"/>
    <mergeCell ref="Y34:Y36"/>
    <mergeCell ref="Z34:Z36"/>
    <mergeCell ref="AA34:AA36"/>
    <mergeCell ref="Y38:Y46"/>
    <mergeCell ref="X38:X46"/>
    <mergeCell ref="Z38:Z46"/>
    <mergeCell ref="AA38:AA46"/>
    <mergeCell ref="X27:X32"/>
    <mergeCell ref="X34:X36"/>
    <mergeCell ref="Y59:Y60"/>
    <mergeCell ref="Z59:Z60"/>
    <mergeCell ref="AA59:AA60"/>
    <mergeCell ref="Y53:Y58"/>
    <mergeCell ref="Z53:Z58"/>
    <mergeCell ref="AA53:AA58"/>
    <mergeCell ref="Y48:Y50"/>
    <mergeCell ref="Z48:Z50"/>
    <mergeCell ref="AA48:AA50"/>
    <mergeCell ref="O34:O36"/>
    <mergeCell ref="P34:P36"/>
    <mergeCell ref="Q34:Q36"/>
    <mergeCell ref="R34:R36"/>
    <mergeCell ref="L53:L58"/>
    <mergeCell ref="M53:M58"/>
    <mergeCell ref="N53:N58"/>
    <mergeCell ref="O53:O58"/>
    <mergeCell ref="P53:P58"/>
    <mergeCell ref="Q53:Q58"/>
    <mergeCell ref="R53:R58"/>
    <mergeCell ref="L48:L50"/>
    <mergeCell ref="Z7:Z10"/>
    <mergeCell ref="AA7:AA10"/>
    <mergeCell ref="L14:L16"/>
    <mergeCell ref="L17:L18"/>
    <mergeCell ref="K17:K18"/>
    <mergeCell ref="L19:L22"/>
    <mergeCell ref="K19:K22"/>
    <mergeCell ref="K23:K25"/>
    <mergeCell ref="L23:L25"/>
    <mergeCell ref="X14:X16"/>
    <mergeCell ref="X17:X18"/>
    <mergeCell ref="X19:X22"/>
    <mergeCell ref="X23:X25"/>
    <mergeCell ref="Y14:Y16"/>
    <mergeCell ref="Z14:Z16"/>
    <mergeCell ref="AA14:AA16"/>
    <mergeCell ref="Y17:Y18"/>
    <mergeCell ref="Z17:Z18"/>
    <mergeCell ref="AA17:AA18"/>
    <mergeCell ref="Y19:Y22"/>
    <mergeCell ref="Z19:Z22"/>
    <mergeCell ref="AA19:AA22"/>
    <mergeCell ref="Y23:Y25"/>
    <mergeCell ref="Z23:Z25"/>
    <mergeCell ref="L59:L60"/>
    <mergeCell ref="L38:L46"/>
    <mergeCell ref="B1:R1"/>
    <mergeCell ref="Y1:AA1"/>
    <mergeCell ref="B38:B46"/>
    <mergeCell ref="E38:E46"/>
    <mergeCell ref="G38:G46"/>
    <mergeCell ref="C38:C46"/>
    <mergeCell ref="O38:O46"/>
    <mergeCell ref="M38:M46"/>
    <mergeCell ref="N38:N46"/>
    <mergeCell ref="AA3:AA4"/>
    <mergeCell ref="M48:M50"/>
    <mergeCell ref="P48:P50"/>
    <mergeCell ref="Q48:Q50"/>
    <mergeCell ref="R48:R50"/>
    <mergeCell ref="O48:O50"/>
    <mergeCell ref="N48:N50"/>
    <mergeCell ref="Q7:Q10"/>
    <mergeCell ref="R7:R10"/>
    <mergeCell ref="N14:N16"/>
    <mergeCell ref="O14:O16"/>
    <mergeCell ref="P14:P16"/>
    <mergeCell ref="Q14:Q16"/>
    <mergeCell ref="Z3:Z4"/>
    <mergeCell ref="E7:E10"/>
    <mergeCell ref="G7:G10"/>
    <mergeCell ref="I7:I10"/>
    <mergeCell ref="K7:K10"/>
    <mergeCell ref="X7:X10"/>
    <mergeCell ref="Y7:Y10"/>
    <mergeCell ref="P38:P46"/>
    <mergeCell ref="Q38:Q46"/>
    <mergeCell ref="R38:R46"/>
    <mergeCell ref="K14:K16"/>
    <mergeCell ref="M14:M16"/>
    <mergeCell ref="M17:M18"/>
    <mergeCell ref="M19:M22"/>
    <mergeCell ref="L3:L4"/>
    <mergeCell ref="L27:L32"/>
    <mergeCell ref="M27:M32"/>
    <mergeCell ref="N27:N32"/>
    <mergeCell ref="O27:O32"/>
    <mergeCell ref="P27:P32"/>
    <mergeCell ref="Q27:Q32"/>
    <mergeCell ref="R27:R32"/>
    <mergeCell ref="L7:L10"/>
    <mergeCell ref="R14:R16"/>
    <mergeCell ref="A1:A2"/>
    <mergeCell ref="J38:J46"/>
    <mergeCell ref="I38:I46"/>
    <mergeCell ref="F38:F46"/>
    <mergeCell ref="H38:H46"/>
    <mergeCell ref="D38:D46"/>
    <mergeCell ref="X3:X4"/>
    <mergeCell ref="Y3:Y4"/>
    <mergeCell ref="C14:C16"/>
    <mergeCell ref="D14:D16"/>
    <mergeCell ref="N17:N18"/>
    <mergeCell ref="O17:O18"/>
    <mergeCell ref="P17:P18"/>
    <mergeCell ref="Q17:Q18"/>
    <mergeCell ref="R17:R18"/>
    <mergeCell ref="N19:N22"/>
    <mergeCell ref="O19:O22"/>
    <mergeCell ref="P19:P22"/>
    <mergeCell ref="O23:O25"/>
    <mergeCell ref="P23:P25"/>
    <mergeCell ref="Q23:Q25"/>
    <mergeCell ref="R23:R25"/>
    <mergeCell ref="R3:R4"/>
    <mergeCell ref="M34:M36"/>
    <mergeCell ref="P3:P4"/>
    <mergeCell ref="Q3:Q4"/>
    <mergeCell ref="E14:E16"/>
    <mergeCell ref="F14:F16"/>
    <mergeCell ref="G14:G16"/>
    <mergeCell ref="H14:H16"/>
    <mergeCell ref="I14:I16"/>
    <mergeCell ref="A6:A12"/>
    <mergeCell ref="C7:C10"/>
    <mergeCell ref="D7:D10"/>
    <mergeCell ref="F7:F10"/>
    <mergeCell ref="H7:H10"/>
    <mergeCell ref="M7:M10"/>
    <mergeCell ref="N7:N10"/>
    <mergeCell ref="O7:O10"/>
    <mergeCell ref="P7:P10"/>
    <mergeCell ref="C3:C4"/>
    <mergeCell ref="D3:D4"/>
    <mergeCell ref="E3:E4"/>
    <mergeCell ref="F3:F4"/>
    <mergeCell ref="G3:G4"/>
    <mergeCell ref="H3:H4"/>
    <mergeCell ref="I3:I4"/>
    <mergeCell ref="B7:B10"/>
    <mergeCell ref="O3:O4"/>
    <mergeCell ref="C19:C22"/>
    <mergeCell ref="D19:D22"/>
    <mergeCell ref="E19:E22"/>
    <mergeCell ref="F19:F22"/>
    <mergeCell ref="G19:G22"/>
    <mergeCell ref="H19:H22"/>
    <mergeCell ref="I19:I22"/>
    <mergeCell ref="C23:C25"/>
    <mergeCell ref="D23:D25"/>
    <mergeCell ref="E23:E25"/>
    <mergeCell ref="F23:F25"/>
    <mergeCell ref="G23:G25"/>
    <mergeCell ref="H23:H25"/>
    <mergeCell ref="I23:I25"/>
    <mergeCell ref="F53:F58"/>
    <mergeCell ref="G53:G58"/>
    <mergeCell ref="B23:B25"/>
    <mergeCell ref="M23:M25"/>
    <mergeCell ref="N23:N25"/>
    <mergeCell ref="A3:A5"/>
    <mergeCell ref="B3:B4"/>
    <mergeCell ref="K3:K4"/>
    <mergeCell ref="M3:M4"/>
    <mergeCell ref="N3:N4"/>
    <mergeCell ref="B14:B16"/>
    <mergeCell ref="B17:B18"/>
    <mergeCell ref="N34:N36"/>
    <mergeCell ref="Q19:Q22"/>
    <mergeCell ref="R19:R22"/>
    <mergeCell ref="G48:G50"/>
    <mergeCell ref="D48:D50"/>
    <mergeCell ref="B59:B60"/>
    <mergeCell ref="C53:C58"/>
    <mergeCell ref="D53:D58"/>
    <mergeCell ref="B27:B32"/>
    <mergeCell ref="K27:K32"/>
    <mergeCell ref="C27:C32"/>
    <mergeCell ref="D27:D32"/>
    <mergeCell ref="E27:E32"/>
    <mergeCell ref="F27:F32"/>
    <mergeCell ref="G27:G32"/>
    <mergeCell ref="H27:H32"/>
    <mergeCell ref="I27:I32"/>
    <mergeCell ref="C59:C60"/>
    <mergeCell ref="D59:D60"/>
    <mergeCell ref="E59:E60"/>
    <mergeCell ref="F59:F60"/>
    <mergeCell ref="G59:G60"/>
    <mergeCell ref="H59:H60"/>
    <mergeCell ref="I59:I60"/>
    <mergeCell ref="E53:E58"/>
    <mergeCell ref="J48:J50"/>
    <mergeCell ref="C48:C50"/>
    <mergeCell ref="C17:C18"/>
    <mergeCell ref="D17:D18"/>
    <mergeCell ref="E17:E18"/>
    <mergeCell ref="F17:F18"/>
    <mergeCell ref="G17:G18"/>
    <mergeCell ref="H17:H18"/>
    <mergeCell ref="I17:I18"/>
    <mergeCell ref="H53:H58"/>
    <mergeCell ref="I53:I58"/>
    <mergeCell ref="A13:A26"/>
    <mergeCell ref="A38:A47"/>
    <mergeCell ref="B19:B22"/>
    <mergeCell ref="F48:F50"/>
    <mergeCell ref="E48:E50"/>
    <mergeCell ref="K38:K46"/>
    <mergeCell ref="K48:K50"/>
    <mergeCell ref="B53:B58"/>
    <mergeCell ref="K53:K58"/>
    <mergeCell ref="A48:A63"/>
    <mergeCell ref="B34:B36"/>
    <mergeCell ref="C34:C36"/>
    <mergeCell ref="D34:D36"/>
    <mergeCell ref="E34:E36"/>
    <mergeCell ref="F34:F36"/>
    <mergeCell ref="G34:G36"/>
    <mergeCell ref="H34:H36"/>
    <mergeCell ref="I34:I36"/>
    <mergeCell ref="A27:A37"/>
    <mergeCell ref="B48:B50"/>
    <mergeCell ref="H48:H50"/>
    <mergeCell ref="I48:I50"/>
  </mergeCells>
  <dataValidations count="5">
    <dataValidation type="list" allowBlank="1" showInputMessage="1" showErrorMessage="1" sqref="W3:W65">
      <formula1>$W$141:$W$143</formula1>
    </dataValidation>
    <dataValidation type="list" allowBlank="1" showInputMessage="1" showErrorMessage="1" sqref="X3 X61:X65 X11:X14 X17 X19 X23 X26:X27 X33:X34 X37:X38 X47:X48 X51:X53 X59 X5:X7">
      <formula1>$X$141:$X$144</formula1>
    </dataValidation>
    <dataValidation type="list" allowBlank="1" showInputMessage="1" showErrorMessage="1" sqref="C3:C65">
      <formula1>$C$141:$C$143</formula1>
    </dataValidation>
    <dataValidation type="list" allowBlank="1" showInputMessage="1" showErrorMessage="1" sqref="E3:E7 G11:G65 I3:I7 G3:G7 I11:I65 E11:E65">
      <formula1>$E$141:$E$144</formula1>
    </dataValidation>
    <dataValidation type="list" allowBlank="1" showInputMessage="1" showErrorMessage="1" sqref="C66">
      <formula1>#REF!</formula1>
    </dataValidation>
  </dataValidations>
  <pageMargins left="0.19685039370078741" right="0.19685039370078741" top="0.19685039370078741" bottom="0.39370078740157483" header="0.19685039370078741" footer="0.19685039370078741"/>
  <pageSetup paperSize="8" scale="60" fitToHeight="0" orientation="landscape" r:id="rId1"/>
  <headerFooter>
    <oddFooter>&amp;L&amp;F - &amp;A&amp;C&amp;P/&amp;R&amp;D</oddFooter>
  </headerFooter>
  <extLst>
    <ext xmlns:x14="http://schemas.microsoft.com/office/spreadsheetml/2009/9/main" uri="{78C0D931-6437-407d-A8EE-F0AAD7539E65}">
      <x14:conditionalFormattings>
        <x14:conditionalFormatting xmlns:xm="http://schemas.microsoft.com/office/excel/2006/main">
          <x14:cfRule type="containsText" priority="24" operator="containsText" id="{11389A56-C92B-485E-A3F2-D755599E7ECB}">
            <xm:f>NOT(ISERROR(SEARCH($E$141,E3)))</xm:f>
            <xm:f>$E$141</xm:f>
            <x14:dxf>
              <fill>
                <patternFill>
                  <bgColor theme="6" tint="0.39994506668294322"/>
                </patternFill>
              </fill>
            </x14:dxf>
          </x14:cfRule>
          <xm:sqref>E3:I7 X3:X7 F8:F10 H8:H10 X11:X14 E11:I64 X17 X19 X23 X26:X27 X33:X34 X37:X38 X48 X51:X53 X59 E66:I888 X61:X888</xm:sqref>
        </x14:conditionalFormatting>
        <x14:conditionalFormatting xmlns:xm="http://schemas.microsoft.com/office/excel/2006/main">
          <x14:cfRule type="containsText" priority="21" operator="containsText" id="{923CFAC3-8183-415C-8C40-383F7BD3CEAE}">
            <xm:f>NOT(ISERROR(SEARCH($E$143,C3)))</xm:f>
            <xm:f>$E$143</xm:f>
            <x14:dxf>
              <fill>
                <patternFill>
                  <bgColor rgb="FFFF0000"/>
                </patternFill>
              </fill>
            </x14:dxf>
          </x14:cfRule>
          <x14:cfRule type="containsText" priority="22" operator="containsText" id="{252EBF32-8468-4E10-AC66-80207DB8C011}">
            <xm:f>NOT(ISERROR(SEARCH($E$141,C3)))</xm:f>
            <xm:f>$E$141</xm:f>
            <x14:dxf>
              <fill>
                <patternFill>
                  <bgColor theme="6" tint="0.39994506668294322"/>
                </patternFill>
              </fill>
            </x14:dxf>
          </x14:cfRule>
          <x14:cfRule type="containsText" priority="23" operator="containsText" id="{6EB7FFCD-B584-4C73-81BA-6041D0A137D3}">
            <xm:f>NOT(ISERROR(SEARCH($E$142,C3)))</xm:f>
            <xm:f>$E$142</xm:f>
            <x14:dxf>
              <fill>
                <patternFill>
                  <bgColor rgb="FFFFC000"/>
                </patternFill>
              </fill>
            </x14:dxf>
          </x14:cfRule>
          <xm:sqref>C3:I7 X3:X7 C8:D10 F8:F10 H8:H10 X11:X14 C11:I64 X17 X19 X23 X26:X27 X33:X34 X37:X38 X48 X51:X53 X59 C66:I888 X61:X888</xm:sqref>
        </x14:conditionalFormatting>
        <x14:conditionalFormatting xmlns:xm="http://schemas.microsoft.com/office/excel/2006/main">
          <x14:cfRule type="containsText" priority="19" operator="containsText" id="{9D112ECA-1EFF-45C9-A46A-5F07058254C9}">
            <xm:f>NOT(ISERROR(SEARCH($W$142,W3)))</xm:f>
            <xm:f>$W$142</xm:f>
            <x14:dxf>
              <fill>
                <patternFill>
                  <bgColor rgb="FFFF0000"/>
                </patternFill>
              </fill>
            </x14:dxf>
          </x14:cfRule>
          <x14:cfRule type="containsText" priority="20" operator="containsText" id="{E50F5623-3585-4643-B60F-8DBE6B48C0D8}">
            <xm:f>NOT(ISERROR(SEARCH($W$141,W3)))</xm:f>
            <xm:f>$W$141</xm:f>
            <x14:dxf>
              <fill>
                <patternFill>
                  <bgColor theme="6" tint="0.39994506668294322"/>
                </patternFill>
              </fill>
            </x14:dxf>
          </x14:cfRule>
          <xm:sqref>W3:W64 W66:W888</xm:sqref>
        </x14:conditionalFormatting>
        <x14:conditionalFormatting xmlns:xm="http://schemas.microsoft.com/office/excel/2006/main">
          <x14:cfRule type="containsText" priority="17" operator="containsText" id="{6A29A62B-80C8-4014-8E06-00DB7050C1E9}">
            <xm:f>NOT(ISERROR(SEARCH($C$142,C3)))</xm:f>
            <xm:f>$C$142</xm:f>
            <x14:dxf>
              <fill>
                <patternFill>
                  <bgColor theme="6" tint="0.39994506668294322"/>
                </patternFill>
              </fill>
            </x14:dxf>
          </x14:cfRule>
          <x14:cfRule type="containsText" priority="18" operator="containsText" id="{439DA843-60FD-4283-873C-CD454B9427C9}">
            <xm:f>NOT(ISERROR(SEARCH($C$141,C3)))</xm:f>
            <xm:f>$C$141</xm:f>
            <x14:dxf>
              <fill>
                <patternFill>
                  <bgColor rgb="FFFF0000"/>
                </patternFill>
              </fill>
            </x14:dxf>
          </x14:cfRule>
          <xm:sqref>C3:C64 C66:C888</xm:sqref>
        </x14:conditionalFormatting>
        <x14:conditionalFormatting xmlns:xm="http://schemas.microsoft.com/office/excel/2006/main">
          <x14:cfRule type="containsText" priority="16" operator="containsText" id="{3EDE2132-B938-43B0-8BB3-194D24B230B5}">
            <xm:f>NOT(ISERROR(SEARCH($C$143,A3)))</xm:f>
            <xm:f>$C$143</xm:f>
            <x14:dxf>
              <fill>
                <patternFill>
                  <bgColor theme="6" tint="0.79998168889431442"/>
                </patternFill>
              </fill>
            </x14:dxf>
          </x14:cfRule>
          <xm:sqref>A3:A64 C8:D10 F8:F10 H8:H10 C33:Z34 C28:I32 S28:W32 M8:W10 C11:Z14 C17:Z17 C15:I16 M15:W16 C19:Z19 C18:I18 M18:W18 C23:Z23 C20:I22 M20:W22 C24:I25 M24:W25 C35:I36 S35:W36 C59:Z59 C54:I58 S54:W58 C61:Z61 C60:I60 S60:W60 S62:Z62 C62:J62 C48:Z48 Y47:Z47 C51:Z53 C49:K50 C4:I4 K15:K16 K28:K32 K54:K58 C5:Z7 C26:Z27 C37:Z38 C39:W47 C3:Z3 K4:Z4 M49:W50 A66:A888 C63:Z888</xm:sqref>
        </x14:conditionalFormatting>
        <x14:conditionalFormatting xmlns:xm="http://schemas.microsoft.com/office/excel/2006/main">
          <x14:cfRule type="containsText" priority="15" operator="containsText" id="{DDFD7C8C-FC20-4A71-B600-DA15BFB4C8A9}">
            <xm:f>NOT(ISERROR(SEARCH($E$141,X47)))</xm:f>
            <xm:f>$E$141</xm:f>
            <x14:dxf>
              <fill>
                <patternFill>
                  <bgColor theme="6" tint="0.39994506668294322"/>
                </patternFill>
              </fill>
            </x14:dxf>
          </x14:cfRule>
          <xm:sqref>X47</xm:sqref>
        </x14:conditionalFormatting>
        <x14:conditionalFormatting xmlns:xm="http://schemas.microsoft.com/office/excel/2006/main">
          <x14:cfRule type="containsText" priority="12" operator="containsText" id="{B88EDA81-85DD-4094-BBE7-E4F5520D0ECA}">
            <xm:f>NOT(ISERROR(SEARCH($E$143,X47)))</xm:f>
            <xm:f>$E$143</xm:f>
            <x14:dxf>
              <fill>
                <patternFill>
                  <bgColor rgb="FFFF0000"/>
                </patternFill>
              </fill>
            </x14:dxf>
          </x14:cfRule>
          <x14:cfRule type="containsText" priority="13" operator="containsText" id="{D8065334-E148-4219-8A11-5F25089875BC}">
            <xm:f>NOT(ISERROR(SEARCH($E$141,X47)))</xm:f>
            <xm:f>$E$141</xm:f>
            <x14:dxf>
              <fill>
                <patternFill>
                  <bgColor theme="6" tint="0.39994506668294322"/>
                </patternFill>
              </fill>
            </x14:dxf>
          </x14:cfRule>
          <x14:cfRule type="containsText" priority="14" operator="containsText" id="{DBD71B1C-82D8-401B-A4C0-21DA8CF2F1EC}">
            <xm:f>NOT(ISERROR(SEARCH($E$142,X47)))</xm:f>
            <xm:f>$E$142</xm:f>
            <x14:dxf>
              <fill>
                <patternFill>
                  <bgColor rgb="FFFFC000"/>
                </patternFill>
              </fill>
            </x14:dxf>
          </x14:cfRule>
          <xm:sqref>X47</xm:sqref>
        </x14:conditionalFormatting>
        <x14:conditionalFormatting xmlns:xm="http://schemas.microsoft.com/office/excel/2006/main">
          <x14:cfRule type="containsText" priority="11" operator="containsText" id="{F40D022C-31EC-4DD5-BA5A-0DC6445F2285}">
            <xm:f>NOT(ISERROR(SEARCH($C$143,X47)))</xm:f>
            <xm:f>$C$143</xm:f>
            <x14:dxf>
              <fill>
                <patternFill>
                  <bgColor theme="6" tint="0.79998168889431442"/>
                </patternFill>
              </fill>
            </x14:dxf>
          </x14:cfRule>
          <xm:sqref>X47</xm:sqref>
        </x14:conditionalFormatting>
        <x14:conditionalFormatting xmlns:xm="http://schemas.microsoft.com/office/excel/2006/main">
          <x14:cfRule type="containsText" priority="10" operator="containsText" id="{C130C3C6-E51C-4487-9F82-CEF644AA4396}">
            <xm:f>NOT(ISERROR(SEARCH($C$143,L62)))</xm:f>
            <xm:f>$C$143</xm:f>
            <x14:dxf>
              <fill>
                <patternFill>
                  <bgColor theme="6" tint="0.79998168889431442"/>
                </patternFill>
              </fill>
            </x14:dxf>
          </x14:cfRule>
          <xm:sqref>L62</xm:sqref>
        </x14:conditionalFormatting>
        <x14:conditionalFormatting xmlns:xm="http://schemas.microsoft.com/office/excel/2006/main">
          <x14:cfRule type="containsText" priority="9" operator="containsText" id="{9F042261-FB87-464E-8D87-3041D9BD7BA6}">
            <xm:f>NOT(ISERROR(SEARCH($E$141,E65)))</xm:f>
            <xm:f>$E$141</xm:f>
            <x14:dxf>
              <fill>
                <patternFill>
                  <bgColor theme="6" tint="0.39994506668294322"/>
                </patternFill>
              </fill>
            </x14:dxf>
          </x14:cfRule>
          <xm:sqref>E65:I65</xm:sqref>
        </x14:conditionalFormatting>
        <x14:conditionalFormatting xmlns:xm="http://schemas.microsoft.com/office/excel/2006/main">
          <x14:cfRule type="containsText" priority="6" operator="containsText" id="{0EFDF9A7-6002-4796-A844-0BF12499F6B1}">
            <xm:f>NOT(ISERROR(SEARCH($E$143,C65)))</xm:f>
            <xm:f>$E$143</xm:f>
            <x14:dxf>
              <fill>
                <patternFill>
                  <bgColor rgb="FFFF0000"/>
                </patternFill>
              </fill>
            </x14:dxf>
          </x14:cfRule>
          <x14:cfRule type="containsText" priority="7" operator="containsText" id="{8ADD9AB2-5EC5-4722-8125-FB245FB1C0BD}">
            <xm:f>NOT(ISERROR(SEARCH($E$141,C65)))</xm:f>
            <xm:f>$E$141</xm:f>
            <x14:dxf>
              <fill>
                <patternFill>
                  <bgColor theme="6" tint="0.39994506668294322"/>
                </patternFill>
              </fill>
            </x14:dxf>
          </x14:cfRule>
          <x14:cfRule type="containsText" priority="8" operator="containsText" id="{6BC57280-0A9B-4304-88FD-BBD425F0ED50}">
            <xm:f>NOT(ISERROR(SEARCH($E$142,C65)))</xm:f>
            <xm:f>$E$142</xm:f>
            <x14:dxf>
              <fill>
                <patternFill>
                  <bgColor rgb="FFFFC000"/>
                </patternFill>
              </fill>
            </x14:dxf>
          </x14:cfRule>
          <xm:sqref>C65:I65</xm:sqref>
        </x14:conditionalFormatting>
        <x14:conditionalFormatting xmlns:xm="http://schemas.microsoft.com/office/excel/2006/main">
          <x14:cfRule type="containsText" priority="4" operator="containsText" id="{DDCF5259-ED87-42E2-8A4F-E1FCB86E8CF9}">
            <xm:f>NOT(ISERROR(SEARCH($W$142,W65)))</xm:f>
            <xm:f>$W$142</xm:f>
            <x14:dxf>
              <fill>
                <patternFill>
                  <bgColor rgb="FFFF0000"/>
                </patternFill>
              </fill>
            </x14:dxf>
          </x14:cfRule>
          <x14:cfRule type="containsText" priority="5" operator="containsText" id="{00774347-CCD9-4184-9382-92CCC2815E63}">
            <xm:f>NOT(ISERROR(SEARCH($W$141,W65)))</xm:f>
            <xm:f>$W$141</xm:f>
            <x14:dxf>
              <fill>
                <patternFill>
                  <bgColor theme="6" tint="0.39994506668294322"/>
                </patternFill>
              </fill>
            </x14:dxf>
          </x14:cfRule>
          <xm:sqref>W65</xm:sqref>
        </x14:conditionalFormatting>
        <x14:conditionalFormatting xmlns:xm="http://schemas.microsoft.com/office/excel/2006/main">
          <x14:cfRule type="containsText" priority="2" operator="containsText" id="{4125AA2E-FFD3-4404-9C53-01620BCEA47F}">
            <xm:f>NOT(ISERROR(SEARCH($C$142,C65)))</xm:f>
            <xm:f>$C$142</xm:f>
            <x14:dxf>
              <fill>
                <patternFill>
                  <bgColor theme="6" tint="0.39994506668294322"/>
                </patternFill>
              </fill>
            </x14:dxf>
          </x14:cfRule>
          <x14:cfRule type="containsText" priority="3" operator="containsText" id="{A8FB0280-6C68-46EA-99F0-2D9F8A638F26}">
            <xm:f>NOT(ISERROR(SEARCH($C$141,C65)))</xm:f>
            <xm:f>$C$141</xm:f>
            <x14:dxf>
              <fill>
                <patternFill>
                  <bgColor rgb="FFFF0000"/>
                </patternFill>
              </fill>
            </x14:dxf>
          </x14:cfRule>
          <xm:sqref>C65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6348715C70104394B9EC5FF59EE5BB" ma:contentTypeVersion="2" ma:contentTypeDescription="Create a new document." ma:contentTypeScope="" ma:versionID="199933b578a3ca9d87bd72628c5c0927">
  <xsd:schema xmlns:xsd="http://www.w3.org/2001/XMLSchema" xmlns:xs="http://www.w3.org/2001/XMLSchema" xmlns:p="http://schemas.microsoft.com/office/2006/metadata/properties" xmlns:ns2="90359a4a-3ee0-4d21-9975-9d02abdd1639" xmlns:ns3="aab71827-5594-4718-8319-870edd58f957" targetNamespace="http://schemas.microsoft.com/office/2006/metadata/properties" ma:root="true" ma:fieldsID="7f089146083a9a0d39a4aae20deeeaea" ns2:_="" ns3:_="">
    <xsd:import namespace="90359a4a-3ee0-4d21-9975-9d02abdd1639"/>
    <xsd:import namespace="aab71827-5594-4718-8319-870edd58f95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59a4a-3ee0-4d21-9975-9d02abdd163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ab71827-5594-4718-8319-870edd58f957"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dlc_DocId xmlns="90359a4a-3ee0-4d21-9975-9d02abdd1639">MPT7ECPAHCR6-758363236-2005</_dlc_DocId>
    <_dlc_DocIdUrl xmlns="90359a4a-3ee0-4d21-9975-9d02abdd1639">
      <Url>https://doc.icci.be/fr/_layouts/15/DocIdRedir.aspx?ID=MPT7ECPAHCR6-758363236-2005</Url>
      <Description>MPT7ECPAHCR6-758363236-2005</Description>
    </_dlc_DocIdUrl>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99099471-2D03-4FA4-97EF-44A32C9E02F2}"/>
</file>

<file path=customXml/itemProps2.xml><?xml version="1.0" encoding="utf-8"?>
<ds:datastoreItem xmlns:ds="http://schemas.openxmlformats.org/officeDocument/2006/customXml" ds:itemID="{1D372BD7-52B3-4FE4-AD9D-DD2A86A09533}"/>
</file>

<file path=customXml/itemProps3.xml><?xml version="1.0" encoding="utf-8"?>
<ds:datastoreItem xmlns:ds="http://schemas.openxmlformats.org/officeDocument/2006/customXml" ds:itemID="{11766538-C4B7-4A97-9966-B010223CCE16}"/>
</file>

<file path=customXml/itemProps4.xml><?xml version="1.0" encoding="utf-8"?>
<ds:datastoreItem xmlns:ds="http://schemas.openxmlformats.org/officeDocument/2006/customXml" ds:itemID="{5BC548DB-212D-4031-8CE2-229F1AEBCE5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Inventories</vt:lpstr>
      <vt:lpstr>Inventories!Print_Titles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Chantal Bollen</dc:creator>
  <cp:lastModifiedBy>Quintart Stéphanie</cp:lastModifiedBy>
  <cp:lastPrinted>2017-03-12T17:04:18Z</cp:lastPrinted>
  <dcterms:created xsi:type="dcterms:W3CDTF">2015-10-16T15:21:47Z</dcterms:created>
  <dcterms:modified xsi:type="dcterms:W3CDTF">2017-05-17T07:36:59Z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0x010100686348715C70104394B9EC5FF59EE5BB</vt:lpwstr>
  </property>
  <property fmtid="{D5CDD505-2E9C-101B-9397-08002B2CF9AE}" pid="3" name="_dlc_DocIdItemGuid">
    <vt:lpwstr>90b053f9-d16d-42ea-974a-cb51e660a94b</vt:lpwstr>
  </property>
</Properties>
</file>