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520" windowHeight="11100"/>
  </bookViews>
  <sheets>
    <sheet name="Sales" sheetId="5" r:id="rId1"/>
  </sheets>
  <definedNames>
    <definedName name="_xlnm._FilterDatabase" localSheetId="0" hidden="1">Sales!$A$2:$AA$93</definedName>
    <definedName name="_xlnm.Print_Area" localSheetId="0">Sales!$A:$AA</definedName>
    <definedName name="_xlnm.Print_Titles" localSheetId="0">Sales!$A:$B,Sales!$1:$2</definedName>
  </definedNames>
  <calcPr calcId="145621"/>
</workbook>
</file>

<file path=xl/calcChain.xml><?xml version="1.0" encoding="utf-8"?>
<calcChain xmlns="http://schemas.openxmlformats.org/spreadsheetml/2006/main">
  <c r="D3" i="5" l="1"/>
  <c r="H10" i="5"/>
  <c r="F10" i="5"/>
  <c r="D10" i="5"/>
  <c r="J10" i="5" s="1"/>
  <c r="I10" i="5" s="1"/>
  <c r="H93" i="5"/>
  <c r="F93" i="5"/>
  <c r="H86" i="5"/>
  <c r="F86" i="5"/>
  <c r="H85" i="5"/>
  <c r="F85" i="5"/>
  <c r="H83" i="5"/>
  <c r="F83" i="5"/>
  <c r="H82" i="5"/>
  <c r="F82" i="5"/>
  <c r="H77" i="5"/>
  <c r="F77" i="5"/>
  <c r="H76" i="5"/>
  <c r="F76" i="5"/>
  <c r="H75" i="5"/>
  <c r="F75" i="5"/>
  <c r="H70" i="5"/>
  <c r="F70" i="5"/>
  <c r="H69" i="5"/>
  <c r="F69" i="5"/>
  <c r="H68" i="5"/>
  <c r="F68" i="5"/>
  <c r="H67" i="5"/>
  <c r="F67" i="5"/>
  <c r="H63" i="5"/>
  <c r="F63" i="5"/>
  <c r="H60" i="5"/>
  <c r="F60" i="5"/>
  <c r="H59" i="5"/>
  <c r="F59" i="5"/>
  <c r="H52" i="5"/>
  <c r="F52" i="5"/>
  <c r="H51" i="5"/>
  <c r="F51" i="5"/>
  <c r="H42" i="5"/>
  <c r="F42" i="5"/>
  <c r="H41" i="5"/>
  <c r="F41" i="5"/>
  <c r="H40" i="5"/>
  <c r="F40" i="5"/>
  <c r="H39" i="5"/>
  <c r="F39" i="5"/>
  <c r="H33" i="5"/>
  <c r="F33" i="5"/>
  <c r="H31" i="5"/>
  <c r="F31" i="5"/>
  <c r="H30" i="5"/>
  <c r="F30" i="5"/>
  <c r="H23" i="5"/>
  <c r="F23" i="5"/>
  <c r="H22" i="5"/>
  <c r="F22" i="5"/>
  <c r="H21" i="5"/>
  <c r="F21" i="5"/>
  <c r="H19" i="5"/>
  <c r="F19" i="5"/>
  <c r="H18" i="5"/>
  <c r="F18" i="5"/>
  <c r="H11" i="5"/>
  <c r="F11" i="5"/>
  <c r="H3" i="5"/>
  <c r="F3" i="5"/>
  <c r="D93" i="5"/>
  <c r="D86" i="5"/>
  <c r="D85" i="5"/>
  <c r="D83" i="5"/>
  <c r="D82" i="5"/>
  <c r="D77" i="5"/>
  <c r="D76" i="5"/>
  <c r="D75" i="5"/>
  <c r="D70" i="5"/>
  <c r="D69" i="5"/>
  <c r="D68" i="5"/>
  <c r="D67" i="5"/>
  <c r="D63" i="5"/>
  <c r="D60" i="5"/>
  <c r="D59" i="5"/>
  <c r="D52" i="5"/>
  <c r="D51" i="5"/>
  <c r="D42" i="5"/>
  <c r="D41" i="5"/>
  <c r="D40" i="5"/>
  <c r="D39" i="5"/>
  <c r="D33" i="5"/>
  <c r="D31" i="5"/>
  <c r="D30" i="5"/>
  <c r="D23" i="5"/>
  <c r="D22" i="5"/>
  <c r="D21" i="5"/>
  <c r="D19" i="5"/>
  <c r="D18" i="5"/>
  <c r="D11" i="5"/>
  <c r="J30" i="5" l="1"/>
  <c r="I30" i="5" s="1"/>
  <c r="J23" i="5"/>
  <c r="I23" i="5" s="1"/>
  <c r="J39" i="5"/>
  <c r="I39" i="5" s="1"/>
  <c r="J63" i="5"/>
  <c r="I63" i="5" s="1"/>
  <c r="J70" i="5"/>
  <c r="I70" i="5" s="1"/>
  <c r="J82" i="5"/>
  <c r="I82" i="5" s="1"/>
  <c r="J59" i="5"/>
  <c r="I59" i="5" s="1"/>
  <c r="J11" i="5"/>
  <c r="I11" i="5" s="1"/>
  <c r="J22" i="5"/>
  <c r="I22" i="5" s="1"/>
  <c r="J69" i="5"/>
  <c r="I69" i="5" s="1"/>
  <c r="J77" i="5"/>
  <c r="I77" i="5" s="1"/>
  <c r="J31" i="5"/>
  <c r="I31" i="5" s="1"/>
  <c r="J86" i="5"/>
  <c r="I86" i="5" s="1"/>
  <c r="J33" i="5"/>
  <c r="I33" i="5" s="1"/>
  <c r="J41" i="5"/>
  <c r="I41" i="5" s="1"/>
  <c r="J51" i="5"/>
  <c r="I51" i="5" s="1"/>
  <c r="J85" i="5"/>
  <c r="I85" i="5" s="1"/>
  <c r="J93" i="5"/>
  <c r="I93" i="5" s="1"/>
  <c r="J18" i="5"/>
  <c r="I18" i="5" s="1"/>
  <c r="J40" i="5"/>
  <c r="I40" i="5" s="1"/>
  <c r="J21" i="5"/>
  <c r="I21" i="5" s="1"/>
  <c r="J52" i="5"/>
  <c r="I52" i="5" s="1"/>
  <c r="J60" i="5"/>
  <c r="I60" i="5" s="1"/>
  <c r="J67" i="5"/>
  <c r="I67" i="5" s="1"/>
  <c r="J75" i="5"/>
  <c r="I75" i="5" s="1"/>
  <c r="J83" i="5"/>
  <c r="I83" i="5" s="1"/>
  <c r="J19" i="5"/>
  <c r="I19" i="5" s="1"/>
  <c r="J42" i="5"/>
  <c r="I42" i="5" s="1"/>
  <c r="J68" i="5"/>
  <c r="I68" i="5" s="1"/>
  <c r="J76" i="5"/>
  <c r="I76" i="5" s="1"/>
  <c r="J3" i="5" l="1"/>
  <c r="I3" i="5" s="1"/>
</calcChain>
</file>

<file path=xl/sharedStrings.xml><?xml version="1.0" encoding="utf-8"?>
<sst xmlns="http://schemas.openxmlformats.org/spreadsheetml/2006/main" count="578" uniqueCount="175">
  <si>
    <t>x</t>
  </si>
  <si>
    <t>-</t>
  </si>
  <si>
    <t>Fraude</t>
  </si>
  <si>
    <t xml:space="preserve"> </t>
  </si>
  <si>
    <t>Laag</t>
  </si>
  <si>
    <t>Gemiddeld</t>
  </si>
  <si>
    <t>Hoog</t>
  </si>
  <si>
    <t>70/40/45/3</t>
  </si>
  <si>
    <t>70/40</t>
  </si>
  <si>
    <t>70/40/30</t>
  </si>
  <si>
    <t>70/40/3</t>
  </si>
  <si>
    <t>40/70/3</t>
  </si>
  <si>
    <t>Contrôle</t>
  </si>
  <si>
    <t>Residueel</t>
  </si>
  <si>
    <t>Maak uw keuze</t>
  </si>
  <si>
    <t>Toereikend</t>
  </si>
  <si>
    <t>Ontoereikend</t>
  </si>
  <si>
    <t>GARAGES</t>
  </si>
  <si>
    <t>70/40/60-61/44/45/
borgen</t>
  </si>
  <si>
    <t>Risque identifié</t>
  </si>
  <si>
    <t>Complément d'information
(si nécessaire)</t>
  </si>
  <si>
    <t>Existence</t>
  </si>
  <si>
    <t>Exhaustivité</t>
  </si>
  <si>
    <t>Evaluation</t>
  </si>
  <si>
    <t>Exactitude</t>
  </si>
  <si>
    <t>Imputation</t>
  </si>
  <si>
    <t>Cut-off</t>
  </si>
  <si>
    <t>Contrôles internes souhaitables 
et points d'attention liés au contrôle interne</t>
  </si>
  <si>
    <t>Description du contrôle interne</t>
  </si>
  <si>
    <t>Ref doc</t>
  </si>
  <si>
    <t>Evaluation du contrôle</t>
  </si>
  <si>
    <t>Risque résiduel</t>
  </si>
  <si>
    <t>Une attention particulière est apportée à:
- l'acceptation des offres dans le cadre des marchés publics, l'octroi d'avantages particuliers, garanties et assimilés,
- la détermination des prix et d'éventuelles remises et ristournes</t>
  </si>
  <si>
    <t>Une attention particulière est apportée à la gestion des remises, des ventes spécifiques et aux ventes rapides.</t>
  </si>
  <si>
    <t>Gestion des fichiers de base</t>
  </si>
  <si>
    <t>Une attention particulière sera apportée:
- aux bases de données des heures prestées et des pièces de rechange utilisées,
- aux historiques de l'entretien des véhicules.</t>
  </si>
  <si>
    <t>Les clients continuent de recevoir la livraison de biens ou de services qui ne sont pas payés.</t>
  </si>
  <si>
    <t>Blocage des clients, des commandes et de livraisons</t>
  </si>
  <si>
    <t>La gestion des prix de vente dans le système et de ceux du magasin sont identiques (mises à jour incluses)</t>
  </si>
  <si>
    <t>Les données financières et les comptes annuels peuvent être incorrects.</t>
  </si>
  <si>
    <t>Autres (à spécifier)</t>
  </si>
  <si>
    <t>Une attention particulière doit être apportée :
- aux conditions contractuelles (définition du service, tarifs (par heure ou forfaitaire), garanties, ...)
- les budgets
- la gestion des sous-traitants.</t>
  </si>
  <si>
    <t>Des commandes imprécises, incorrectes et incomplètes peuvent être enregistrées</t>
  </si>
  <si>
    <t>Les transferts électroniques de données peuvent se faire incorrectement ou incomplètement.</t>
  </si>
  <si>
    <t>Oui</t>
  </si>
  <si>
    <t>Non</t>
  </si>
  <si>
    <t>Faites votre choix</t>
  </si>
  <si>
    <t>Une attention particulière est apportée :
- aux bases de données  relatives aux heures prestées,
- aux bases de données relatives aux prix de revient (salaires inclus),
- aux procédures relatives au contrôle / à la revue des accords ainsi que des clauses de révisions,
- aux conditions d'assurance crédit.</t>
  </si>
  <si>
    <t>SECTEUR</t>
  </si>
  <si>
    <t>GENERAL</t>
  </si>
  <si>
    <t>Les fonctions suivantes doivent être séparées:
·         Préparation des commandes
·         Livraison
·         maintenance des fichiers et du fichier maître
·         manipulation de cash
·         facturation
·         enregsitrement comptable 
·         IT</t>
  </si>
  <si>
    <t>CONSTRUCTION</t>
  </si>
  <si>
    <t>COMMERCE AU DETAIL</t>
  </si>
  <si>
    <t>SERVICES</t>
  </si>
  <si>
    <t>Une attention particulière est apportée à:
- l'acceptation des offres dans le cadre des marchés publics, l'octroi d'avantages particuliers, garanties et assimilés</t>
  </si>
  <si>
    <t xml:space="preserve"> Les procédures doivent porter attention à                                                                         - l' absence de pièces de rechange et/ou de prestations                                                      - la différenciation entre les pièces et prestations à facturer ou à ne pas facturer (entre autres : contrats d'entretien, garanties)</t>
  </si>
  <si>
    <t>GRANDE DISTRIBUTION</t>
  </si>
  <si>
    <t>Traitement des commandes</t>
  </si>
  <si>
    <t>AUTRES 
(à spécifier)</t>
  </si>
  <si>
    <t>La facturation n'est pas conforme à la livraison effective des biens et services</t>
  </si>
  <si>
    <t xml:space="preserve">
Des notes de crédit non autorisées sont émises pour des retours non approuvés, incorrects ou incomplets.</t>
  </si>
  <si>
    <t>Retours et ristournes</t>
  </si>
  <si>
    <t xml:space="preserve">
Les transactions relatives aux ventes ne sont pas traitées correctement.</t>
  </si>
  <si>
    <t xml:space="preserve">
Le grand livre ne correspond pas aux livres auxiliaires.</t>
  </si>
  <si>
    <t>Séparation de fonctions</t>
  </si>
  <si>
    <t>Les ordres de ventes peuvent être enregistrés dans des périodes incorrectes</t>
  </si>
  <si>
    <t xml:space="preserve">Facturation et paiements
</t>
  </si>
  <si>
    <t>Le système empêche l' anti-datation et la post-datation des commandes.</t>
  </si>
  <si>
    <t xml:space="preserve">Des comparaisons avec le passé ou les prévisions attendues sont effectuées.                                                            </t>
  </si>
  <si>
    <t>Faible</t>
  </si>
  <si>
    <t>Modéré</t>
  </si>
  <si>
    <t>Fort</t>
  </si>
  <si>
    <t>Impact</t>
  </si>
  <si>
    <t>Probabilité</t>
  </si>
  <si>
    <t>Combiné</t>
  </si>
  <si>
    <t>Rubrique des comptes annuels</t>
  </si>
  <si>
    <t>Risque de fraude?</t>
  </si>
  <si>
    <t>Risque combiné</t>
  </si>
  <si>
    <t>Impact sur la stratégie générale d'audit</t>
  </si>
  <si>
    <t>Initiales</t>
  </si>
  <si>
    <t>REPONSE AUX RISQUES</t>
  </si>
  <si>
    <t>RISQUE DE CONTROLE</t>
  </si>
  <si>
    <t>RISQUE INHERENT</t>
  </si>
  <si>
    <t>ACTIVITE</t>
  </si>
  <si>
    <t>Les procédures de modifications et d'approbation empêchent l'intégration d'informations incorrectes dans le système.
Les rapports des modifications apportées au fichiers de base sont vérifiés avec les documents d'origine.</t>
  </si>
  <si>
    <t>Les bases de données et celles des stocks doivent être vérifiées périodiquement par la direction.</t>
  </si>
  <si>
    <t>Les commandes avec une date antérieure ou postérieure doivent être rapportées, revues et approuvées par la direction.</t>
  </si>
  <si>
    <t xml:space="preserve">Un contrôle systématique des paiements et limites de crédit est instauré pour les commandes, livraisons de pièces ou de services complémentaires.
</t>
  </si>
  <si>
    <t xml:space="preserve">
Une attention particulière est apportée:
- à l'approbation des états d'avancement,
- aux conditions relatives aux notes de crédit à émettre.</t>
  </si>
  <si>
    <t>Seules les personnes autorisées peuvent approuver les modifications dans le registre de remises et ristournes.</t>
  </si>
  <si>
    <t>Une attention particulière est apportée:
- aux diverses conventions contractuelles (y inclus les garanties...)
- aux budgets
- à la gestion des chantiers et des sous-traitants</t>
  </si>
  <si>
    <t>Le système crée automatiquement une liste sur base des ordres de ventes ouverts valides.</t>
  </si>
  <si>
    <t>Une attention est apportée à la règlementation LAB - pas de cash &gt; 3000€</t>
  </si>
  <si>
    <t>Une attention particulière doit être apportée:
- au risque de ventes au noir avec les particuliers
- à la gestion des déchets récupérables avec une certaine valeur telle que le cuivre
- aux diverses garanties à donner aux clients par les  fournisseurs ou  les sous-traitants</t>
  </si>
  <si>
    <t>Une attention particulière est apportée:
- à l'organistation et à la gestion des équipes
- à la gestion des sous-traitants
- à l'enregistrement en analytique des heures, du matériel et autres informations</t>
  </si>
  <si>
    <t>Le système génère automatiquement les factures de vente pour les  commandes livrées.</t>
  </si>
  <si>
    <t>Les fichiers des expéditions et livraisons sont revus afin de s'assurer qu'ils ont tous été facturés</t>
  </si>
  <si>
    <t>Le système reprend automatiquemet  les quantités à facturer à partir des quantités livrées.</t>
  </si>
  <si>
    <t>Les fichiers corrects sont utilisés pour l'établissement des factures et leur envoi au client concerné.</t>
  </si>
  <si>
    <t>Les rapports d'achèvement sont communiqués en temps opportun à la comptabilité</t>
  </si>
  <si>
    <t>Des totaux de contrôle  des fichiers sont comparés afin de s'assurer du caractère complet et exact du transfert des informations</t>
  </si>
  <si>
    <t>Une attention particulière doit être apportée:
- aux modalités de facturation,
- au suivi des suppléments, commandes complémentaires et formules de révision</t>
  </si>
  <si>
    <t>Une attention est apportée aux conditions spécifiques telles que les pourcentages de ristournes, les garanties et les paiements,  ainsi qu'aux pratiques internes relatives au suivi et au traitement des différences de paiements, aux retards de paiements et assimilés.</t>
  </si>
  <si>
    <t>Seules les personnes habilitées peuvent approuver les notes de crédit.</t>
  </si>
  <si>
    <t>L'approbation des notes de crédit pour retour de marchandises a lieu après réception des marchandises.</t>
  </si>
  <si>
    <t>Les notes de crédit émises en dépassement des limites fixées doivent faire l'objet d'une approbation complémentaire.</t>
  </si>
  <si>
    <t>Les notes de crédit sont revues et approuvées avant d'être enregistrées définitivement dans le système.</t>
  </si>
  <si>
    <t>Les paiements partiels sont revus et règlés.</t>
  </si>
  <si>
    <t>Les bons de réception pour les retours sont listés, revus et réglés.</t>
  </si>
  <si>
    <t>Une attention particulière est apportée:
- aux sorties de caisse,
- à la gestion des bons divers,
- aux réclamations, retours et échanges
- aux garanties et éventuels traitements de celles-ci par les fournisseurs.</t>
  </si>
  <si>
    <t>Une attention particulière est apportée:
- à la gestion des bons divers,
- aux réclamations, retours et échanges
- aux garanties et éventuels traitements de celles-ci par les fournisseurs.</t>
  </si>
  <si>
    <t>Une attention particulière est apportée:
- à l'approbation des états d'avancement,
- aux conditions relatives aux notes de crédit à émettre.</t>
  </si>
  <si>
    <t>Une attention particulière est apportée à l'identification et aux transactions avec les parties liées.</t>
  </si>
  <si>
    <t>La direction évalue les rapports d' erreurs et s'assure que les corrections nécessaires sont effectuées avant le transfert dans le grand livre.</t>
  </si>
  <si>
    <t>Différentes procédures analytiques sont réalisées pour détecter des erreurs de cut-off.</t>
  </si>
  <si>
    <t>Une attention particulière est apportée:
- à la comptabilité analytique (principalement au caractère correct du pourcentage d'avancement des travaux),
- au suivi des chantiers (pas de contrôle des chantiers finis)</t>
  </si>
  <si>
    <t>Une attention particulière est apportée:
- à la comptabilité analytique,
- au suivi des dossiers.</t>
  </si>
  <si>
    <t>Une attention particulière est apportée:
- aux rapports établis hors délai (notamment les rapports trimestriels aux importateurs)                                                                                                                             - aux oublis de demande de garanties
- aux oublis d' échanges standards (alternateur)</t>
  </si>
  <si>
    <t>Une attention particulière est apportée au système d'enregistrement des caisses.</t>
  </si>
  <si>
    <t>Gestion des commandes</t>
  </si>
  <si>
    <t>Les biens sont expédiés / les services sont fournis sans les approbations prévues / exigées</t>
  </si>
  <si>
    <t>Des expéditions incorrectes sont effectuées</t>
  </si>
  <si>
    <t>AUTRES (à spécifier)</t>
  </si>
  <si>
    <t>Les notes de crédit ne sont pas émises pour un montant correct.</t>
  </si>
  <si>
    <t>Les notes de crédit ne sont pas enregsitrées dans la période correcte.</t>
  </si>
  <si>
    <t>Des notes de crédit sont émises pour des retours non approuvés.</t>
  </si>
  <si>
    <t>Il n'est pas tenu compte d'aspects spécifiques.</t>
  </si>
  <si>
    <t>Les livraisons continuent bien que les modalités de paiement ne soient pas respectées</t>
  </si>
  <si>
    <t>Les transferts électroniques ne sont pas complets, exacts et justes.</t>
  </si>
  <si>
    <t xml:space="preserve">Les factures sont établies incorrectement, envoyées tardivement ou non adressées au client effectivement concerné </t>
  </si>
  <si>
    <t>Traitement administratif erroné des commandes/livraisons</t>
  </si>
  <si>
    <t>Les données du fichier de base ne sont pas exactes.</t>
  </si>
  <si>
    <t>Les fichiers de base peuvent être modifiés par des personnes non autorisées</t>
  </si>
  <si>
    <t>Des ventes non  autorisées ou frauduleuses peuvent survenir suite à une séparation de tâches non adéquate</t>
  </si>
  <si>
    <t>Une attention particulière est apportée aux réductions de fin d'année</t>
  </si>
  <si>
    <t>Une attention particulière est apportée aux soldes, aux remises accordées et aux remises de fin d'année</t>
  </si>
  <si>
    <t>Une attention particulière est à apporter aux paiements à la livraison</t>
  </si>
  <si>
    <t>La séparation des fonctions tient compte des risques suivants:
- des ristournes trop importantes sur les ventes de voitures
- des prix de reprises trop élevés pour les véhicules repris (TVA partielle (50%-35%) des prix)
- des options non refacturées</t>
  </si>
  <si>
    <t>Les violations du controle interne sont approuvées par la direction.</t>
  </si>
  <si>
    <t>Les procédures non approuvées peuvent être outrepassées.</t>
  </si>
  <si>
    <t>Les totaux des bases de données doivent correspondre afin de garantir le caractère complet et correct de la transaction.</t>
  </si>
  <si>
    <t>Une attention particulière est apportée à la gestion des acomptes sur commandes, aux bons cadeaux et assimilés.</t>
  </si>
  <si>
    <t>Une attention particulière est apportée:
- à la gestion des interventions sous garantie
 - aux risques éventuels   
- aux véhicules déposés par les clients au garage</t>
  </si>
  <si>
    <t>Une attention particulière sera apportée:
- au registre des numéros de châssis, 
- à l'application correcte des conditions propres à la convention de concessionnaire y inclus la correcte formulation du rapport à l'importateur,</t>
  </si>
  <si>
    <t>L'application inappropriée des procédures de vérification et de validation est limitée .Les applications inappropriées sont évaluées au cas par cas quand elles se produisent.</t>
  </si>
  <si>
    <t>Avant expédition, la liste est comparée aux biens prêts à la livraison</t>
  </si>
  <si>
    <t>- un rapport des ordres de ventes ouverts (en cours) est revu
- l'estimation et l'évaluation des travaux en cours sont suivies et revues.</t>
  </si>
  <si>
    <t>Les commandes partiellement achevées sont suivies jusqu'à ce qu'elles soient clôturées.
Une attention est apportée au cut-off</t>
  </si>
  <si>
    <t>Une attention particulière est apportée:
- à l'organisation et à la gestion des équipes,
- à la gestion des sous-traitants,
- à l'enregistrement analytique des heures, du matériel et autres informations</t>
  </si>
  <si>
    <t>Une attention particulière est apportée:
- à l'organisation et à la gestion des équipes,
- à la gestion des sous-traitants,
- à l'enregistrement en analytique des heures, du matériel et autres informations</t>
  </si>
  <si>
    <t>- l'achat des matériaux et services doivent être budgétés correctement
- une attention particulière aux remises accordées qui pourraient être trop élevées</t>
  </si>
  <si>
    <t>Les obligations en matière TVA, douanes et accises et autres formalités de douane ou obligations légales sont correctement appréhendées.</t>
  </si>
  <si>
    <t>La facturation se fait en concordance avec le taux d'achèvement des travaux / services ou sur bases contractuelles.</t>
  </si>
  <si>
    <t>Système TVA à la vente des véhicules d'occasion (vehicules-marge)</t>
  </si>
  <si>
    <t>La facturation se fait en concordance avec le taux d'achèvement des travaux / services ou sur bases contractuelles</t>
  </si>
  <si>
    <t>Les fichiers des livraisons sont comparés aux factures et les différences sont investiguées et réconciliées</t>
  </si>
  <si>
    <t>Le système utilise automatiquement la date des expéditions pour la date de facturation</t>
  </si>
  <si>
    <t>Une attention particulière doit être apportée:
- aux modalités de facturations,
- au suivi des suppléments, commandes complémentaires et formules de révision (notamment vérification que tous les travaux supplémentaires sont facturés au client.)</t>
  </si>
  <si>
    <t>Vérification de l'application correcte des tarifs et des taux de change. Les tarifs et les taux de change sont régulièrement mis à jour.</t>
  </si>
  <si>
    <t>Les livraisons de biens et/ou des services sont facturés de manière incorrecte ou tardive</t>
  </si>
  <si>
    <t>Il existe une approbation appropriée pour les notes de crédit lorsque les marchandises ne sont pas retournées ou lorsque les limites sont dépassées.</t>
  </si>
  <si>
    <t>Les notes de crédit doivent être émises en tenant compte des prix mentionnés sur les factures de vente.</t>
  </si>
  <si>
    <t>Les livres auxiliaires et autres données internes, y inclus les rapports de gestion, sont réconciliés avec le grand livre et les différences sont recherchées, identifiées, expliquées et rémédiées.</t>
  </si>
  <si>
    <t>la comptabilisation du résultat s'effectue conformément aux règles d'évaluation (indépendamment des modalités financières des contrats).</t>
  </si>
  <si>
    <t>Les transactions relatives aux ventes ne sont pas enregistrées dans la période correcte.</t>
  </si>
  <si>
    <t>Une attention particulière sera apportée 
- aux  prix standards utilisés pour l'établissement des offres et aux estimations de coûts afin qu'ils soient correctement estimés,
- aux bases de données  relatives aux heures prestées,
- aux bases de données relatives aux prix de revient (salaires inclus),
- aux procédures relatives au  revue des accords ainsi que des clauses de révisions de prix,
- aux conditions d'assurance crédit.</t>
  </si>
  <si>
    <t>Les règles de controle interne vérifient toutes les commandes avec les bases de données des clients et les autres conditions applicables.</t>
  </si>
  <si>
    <t>Les modifications aux ordres de vente doivent être contrôlées selon les mêmes procédures (traitement et validation) que pour des ordres de ventes nouveaux.</t>
  </si>
  <si>
    <t>Les droits d'accès des utilsateurs sont cohérents par rapport à la séparation des fonctions</t>
  </si>
  <si>
    <t>Les nouveaux clients sont verifiés et approuvés avant d'être introduits dans le système.</t>
  </si>
  <si>
    <t>Les modifications apportées aux fichiers doivent être approuvées par les personnes autorisées.</t>
  </si>
  <si>
    <t>Les commandes sont contrôlées et approuvées par une personne appropriée et habilitée avant le traitement.</t>
  </si>
  <si>
    <t>Les règles de controle interne empêchent les  livraisons incomplètes.</t>
  </si>
  <si>
    <t>Les règles de contrôle interne empêchent le traitement des ordres de commande faisant double emploi.</t>
  </si>
  <si>
    <t>Rapportage et contrôle financier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</si>
</sst>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sz val="10"/>
      <name val="Arial"/>
      <family val="2"/>
    </font>
    <font>
      <sz val="12"/>
      <name val="Times New Roman"/>
      <family val="1"/>
    </font>
    <font>
      <sz val="12"/>
      <name val="Times New Roman"/>
      <family val="1"/>
    </font>
    <font>
      <sz val="10"/>
      <color theme="0"/>
      <name val="Arial"/>
      <family val="2"/>
    </font>
    <font>
      <b/>
      <sz val="10"/>
      <name val="Arial"/>
      <family val="2"/>
    </font>
    <font>
      <sz val="10"/>
      <color theme="1"/>
      <name val="Arial"/>
      <family val="2"/>
    </font>
    <font>
      <b/>
      <sz val="10"/>
      <color theme="1"/>
      <name val="Arial"/>
      <family val="2"/>
    </font>
    <font>
      <sz val="10"/>
      <color indexed="8"/>
      <name val="Arial"/>
      <family val="2"/>
    </font>
    <font>
      <b/>
      <sz val="10"/>
      <color theme="0"/>
      <name val="Arial"/>
      <family val="2"/>
    </font>
  </fonts>
  <fills count="11">
    <fill>
      <patternFill patternType="none"/>
    </fill>
    <fill>
      <patternFill patternType="gray125"/>
    </fill>
    <fill>
      <patternFill patternType="solid">
        <fgColor theme="3"/>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FF00"/>
        <bgColor indexed="64"/>
      </patternFill>
    </fill>
    <fill>
      <patternFill patternType="solid">
        <fgColor theme="3" tint="0.79998168889431442"/>
        <bgColor indexed="64"/>
      </patternFill>
    </fill>
    <fill>
      <patternFill patternType="solid">
        <fgColor theme="6"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s>
  <cellStyleXfs count="11">
    <xf numFmtId="0" fontId="0" fillId="0" borderId="0"/>
    <xf numFmtId="0" fontId="1" fillId="0" borderId="0"/>
    <xf numFmtId="0" fontId="2" fillId="0" borderId="0"/>
    <xf numFmtId="0" fontId="2" fillId="0" borderId="0"/>
    <xf numFmtId="0" fontId="2" fillId="0" borderId="0"/>
    <xf numFmtId="0" fontId="3" fillId="0" borderId="0"/>
    <xf numFmtId="0" fontId="4" fillId="0" borderId="0"/>
    <xf numFmtId="0" fontId="1" fillId="0" borderId="0"/>
    <xf numFmtId="0" fontId="1" fillId="0" borderId="0"/>
    <xf numFmtId="0" fontId="1" fillId="0" borderId="0"/>
    <xf numFmtId="0" fontId="3" fillId="0" borderId="0"/>
  </cellStyleXfs>
  <cellXfs count="364">
    <xf numFmtId="0" fontId="0" fillId="0" borderId="0" xfId="0"/>
    <xf numFmtId="0" fontId="1" fillId="0" borderId="0" xfId="1" applyFont="1" applyBorder="1" applyAlignment="1">
      <alignment horizontal="center" vertical="center"/>
    </xf>
    <xf numFmtId="0" fontId="1" fillId="0" borderId="0" xfId="1" applyFont="1" applyBorder="1" applyAlignment="1">
      <alignment vertical="center"/>
    </xf>
    <xf numFmtId="0" fontId="1" fillId="0" borderId="10" xfId="1" applyFont="1" applyBorder="1" applyAlignment="1">
      <alignment vertical="center"/>
    </xf>
    <xf numFmtId="0" fontId="1" fillId="0" borderId="10" xfId="1" applyFont="1" applyBorder="1" applyAlignment="1">
      <alignment horizontal="center" vertical="center"/>
    </xf>
    <xf numFmtId="0" fontId="1" fillId="0" borderId="10" xfId="1" applyFont="1" applyBorder="1" applyAlignment="1">
      <alignment vertical="center" wrapText="1"/>
    </xf>
    <xf numFmtId="0" fontId="1" fillId="0" borderId="10" xfId="1" applyFont="1" applyBorder="1" applyAlignment="1">
      <alignment horizontal="center" vertical="center" wrapText="1"/>
    </xf>
    <xf numFmtId="0" fontId="1" fillId="0" borderId="10" xfId="1" applyFont="1" applyFill="1" applyBorder="1" applyAlignment="1">
      <alignment horizontal="center" vertical="center" wrapText="1"/>
    </xf>
    <xf numFmtId="0" fontId="1" fillId="0" borderId="0" xfId="1" applyFont="1" applyBorder="1" applyAlignment="1">
      <alignment vertical="center" wrapText="1"/>
    </xf>
    <xf numFmtId="0" fontId="1" fillId="0" borderId="0" xfId="1" applyFont="1" applyBorder="1" applyAlignment="1">
      <alignment horizontal="center" vertical="center" wrapText="1"/>
    </xf>
    <xf numFmtId="0" fontId="1" fillId="0" borderId="0" xfId="1" applyFont="1" applyFill="1" applyBorder="1" applyAlignment="1">
      <alignment horizontal="center" vertical="center" wrapText="1"/>
    </xf>
    <xf numFmtId="0" fontId="1" fillId="0" borderId="23" xfId="1" applyFont="1" applyBorder="1" applyAlignment="1">
      <alignment vertical="center"/>
    </xf>
    <xf numFmtId="0" fontId="1" fillId="0" borderId="23" xfId="1" applyFont="1" applyBorder="1" applyAlignment="1">
      <alignment horizontal="center" vertical="center"/>
    </xf>
    <xf numFmtId="0" fontId="1" fillId="0" borderId="23" xfId="1" applyFont="1" applyBorder="1" applyAlignment="1">
      <alignment vertical="center" wrapText="1"/>
    </xf>
    <xf numFmtId="0" fontId="1" fillId="0" borderId="23" xfId="1" applyFont="1" applyBorder="1" applyAlignment="1">
      <alignment horizontal="center" vertical="center" wrapText="1"/>
    </xf>
    <xf numFmtId="0" fontId="1" fillId="0" borderId="23" xfId="1" applyFont="1" applyFill="1" applyBorder="1" applyAlignment="1">
      <alignment horizontal="center" vertical="center" wrapText="1"/>
    </xf>
    <xf numFmtId="0" fontId="1"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 fillId="0" borderId="9" xfId="0" applyFont="1" applyBorder="1" applyAlignment="1" applyProtection="1">
      <alignment vertical="center" wrapText="1"/>
      <protection locked="0"/>
    </xf>
    <xf numFmtId="0" fontId="1" fillId="0" borderId="1" xfId="0" applyFont="1" applyFill="1" applyBorder="1" applyAlignment="1" applyProtection="1">
      <alignment horizontal="center" vertical="center"/>
      <protection locked="0"/>
    </xf>
    <xf numFmtId="0" fontId="1" fillId="0" borderId="18" xfId="0" applyFont="1" applyBorder="1" applyAlignment="1" applyProtection="1">
      <alignment vertical="center" wrapText="1"/>
      <protection locked="0"/>
    </xf>
    <xf numFmtId="0" fontId="6" fillId="6" borderId="2" xfId="0" applyFont="1" applyFill="1" applyBorder="1" applyAlignment="1" applyProtection="1">
      <alignment horizontal="center" vertical="center" textRotation="90" wrapText="1"/>
      <protection hidden="1"/>
    </xf>
    <xf numFmtId="0" fontId="1" fillId="0" borderId="10" xfId="0" applyFont="1" applyBorder="1" applyAlignment="1" applyProtection="1">
      <alignment vertical="center" wrapText="1"/>
      <protection locked="0"/>
    </xf>
    <xf numFmtId="0" fontId="1" fillId="0" borderId="0" xfId="0" applyFont="1" applyBorder="1" applyAlignment="1" applyProtection="1">
      <alignment vertical="center"/>
      <protection hidden="1"/>
    </xf>
    <xf numFmtId="0" fontId="1" fillId="0" borderId="1" xfId="0" applyFont="1" applyBorder="1" applyAlignment="1" applyProtection="1">
      <alignment vertical="center" wrapText="1"/>
      <protection hidden="1"/>
    </xf>
    <xf numFmtId="0" fontId="1" fillId="0" borderId="9"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2" xfId="0" applyFont="1" applyFill="1" applyBorder="1" applyAlignment="1" applyProtection="1">
      <alignment vertical="center" wrapText="1"/>
      <protection hidden="1"/>
    </xf>
    <xf numFmtId="0" fontId="1" fillId="0" borderId="6" xfId="0" applyFont="1" applyFill="1" applyBorder="1" applyAlignment="1" applyProtection="1">
      <alignment horizontal="center" vertical="center" wrapText="1"/>
      <protection locked="0"/>
    </xf>
    <xf numFmtId="0" fontId="1" fillId="0" borderId="2" xfId="0" applyFont="1" applyFill="1" applyBorder="1" applyAlignment="1" applyProtection="1">
      <alignment vertical="center" wrapText="1"/>
      <protection locked="0"/>
    </xf>
    <xf numFmtId="0" fontId="1" fillId="0" borderId="4" xfId="0" applyFont="1" applyFill="1" applyBorder="1" applyAlignment="1" applyProtection="1">
      <alignment horizontal="center" vertical="center" wrapText="1"/>
      <protection locked="0"/>
    </xf>
    <xf numFmtId="0" fontId="1" fillId="0" borderId="3" xfId="0" applyFont="1" applyFill="1" applyBorder="1" applyAlignment="1" applyProtection="1">
      <alignment vertical="center" wrapText="1"/>
      <protection locked="0"/>
    </xf>
    <xf numFmtId="0" fontId="1" fillId="0" borderId="3" xfId="0" applyFont="1" applyBorder="1" applyAlignment="1" applyProtection="1">
      <alignment vertical="center" wrapText="1"/>
      <protection hidden="1"/>
    </xf>
    <xf numFmtId="0" fontId="1" fillId="0" borderId="1" xfId="0" applyFont="1" applyFill="1" applyBorder="1" applyAlignment="1" applyProtection="1">
      <alignment vertical="center"/>
      <protection hidden="1"/>
    </xf>
    <xf numFmtId="0" fontId="1" fillId="0" borderId="14" xfId="0" applyFont="1" applyBorder="1" applyAlignment="1" applyProtection="1">
      <alignment vertical="center" wrapText="1"/>
      <protection hidden="1"/>
    </xf>
    <xf numFmtId="0" fontId="1" fillId="0" borderId="14"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9" xfId="0" applyFont="1" applyBorder="1" applyAlignment="1" applyProtection="1">
      <alignment vertical="center" wrapText="1"/>
      <protection hidden="1"/>
    </xf>
    <xf numFmtId="0" fontId="7" fillId="0" borderId="0" xfId="0" applyFont="1" applyAlignment="1">
      <alignment vertical="center"/>
    </xf>
    <xf numFmtId="0" fontId="7" fillId="0" borderId="0" xfId="0" applyFont="1" applyAlignment="1">
      <alignment horizontal="center" vertical="center"/>
    </xf>
    <xf numFmtId="0" fontId="6" fillId="0" borderId="0" xfId="1" applyFont="1" applyBorder="1" applyAlignment="1">
      <alignment horizontal="center" vertical="center"/>
    </xf>
    <xf numFmtId="0" fontId="6" fillId="0" borderId="23" xfId="1" applyFont="1" applyBorder="1" applyAlignment="1">
      <alignment horizontal="center" vertical="center"/>
    </xf>
    <xf numFmtId="0" fontId="8" fillId="0" borderId="0" xfId="0" applyFont="1" applyAlignment="1">
      <alignment horizontal="center" vertical="center"/>
    </xf>
    <xf numFmtId="0" fontId="6" fillId="0" borderId="10" xfId="1" applyFont="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23" xfId="1" applyFont="1" applyFill="1" applyBorder="1" applyAlignment="1">
      <alignment horizontal="center" vertical="center"/>
    </xf>
    <xf numFmtId="0" fontId="8" fillId="0" borderId="0" xfId="0" applyFont="1" applyFill="1" applyAlignment="1">
      <alignment horizontal="center" vertical="center"/>
    </xf>
    <xf numFmtId="0" fontId="1" fillId="0" borderId="23" xfId="0" applyFont="1" applyBorder="1" applyAlignment="1" applyProtection="1">
      <alignment vertical="center" wrapText="1"/>
      <protection locked="0"/>
    </xf>
    <xf numFmtId="0" fontId="1" fillId="0" borderId="38" xfId="0" applyFont="1" applyFill="1" applyBorder="1" applyAlignment="1" applyProtection="1">
      <alignment vertical="center"/>
      <protection hidden="1"/>
    </xf>
    <xf numFmtId="0" fontId="1" fillId="0" borderId="36" xfId="0" applyFont="1" applyFill="1" applyBorder="1" applyAlignment="1" applyProtection="1">
      <alignment vertical="center" wrapText="1"/>
      <protection hidden="1"/>
    </xf>
    <xf numFmtId="0" fontId="1" fillId="0" borderId="27" xfId="0" applyFont="1" applyFill="1" applyBorder="1" applyAlignment="1" applyProtection="1">
      <alignment vertical="center" wrapText="1"/>
      <protection hidden="1"/>
    </xf>
    <xf numFmtId="0" fontId="1" fillId="0" borderId="41" xfId="0" applyFont="1" applyFill="1" applyBorder="1" applyAlignment="1" applyProtection="1">
      <alignment vertical="center" wrapText="1"/>
      <protection hidden="1"/>
    </xf>
    <xf numFmtId="0" fontId="7" fillId="0" borderId="0" xfId="0" applyFont="1" applyAlignment="1">
      <alignment vertical="center" wrapText="1"/>
    </xf>
    <xf numFmtId="0" fontId="1" fillId="0" borderId="1" xfId="0" applyFont="1" applyFill="1" applyBorder="1" applyAlignment="1" applyProtection="1">
      <alignment vertical="center" wrapText="1"/>
      <protection locked="0"/>
    </xf>
    <xf numFmtId="0" fontId="1" fillId="4" borderId="10" xfId="1" applyFont="1" applyFill="1" applyBorder="1" applyAlignment="1">
      <alignment horizontal="center" vertical="center" wrapText="1"/>
    </xf>
    <xf numFmtId="0" fontId="1" fillId="3" borderId="0" xfId="1" applyFont="1" applyFill="1" applyBorder="1" applyAlignment="1">
      <alignment horizontal="center" vertical="center" wrapText="1"/>
    </xf>
    <xf numFmtId="0" fontId="1" fillId="0" borderId="5" xfId="0" applyFont="1" applyBorder="1" applyAlignment="1" applyProtection="1">
      <alignment vertical="center" wrapText="1"/>
      <protection hidden="1"/>
    </xf>
    <xf numFmtId="0" fontId="6" fillId="7" borderId="33" xfId="0" applyFont="1" applyFill="1" applyBorder="1" applyAlignment="1" applyProtection="1">
      <alignment horizontal="center" vertical="center" wrapText="1"/>
      <protection hidden="1"/>
    </xf>
    <xf numFmtId="0" fontId="6" fillId="7" borderId="36" xfId="0" applyFont="1" applyFill="1" applyBorder="1" applyAlignment="1" applyProtection="1">
      <alignment horizontal="center" vertical="center" wrapText="1"/>
      <protection hidden="1"/>
    </xf>
    <xf numFmtId="0" fontId="6" fillId="7" borderId="39" xfId="0" applyFont="1" applyFill="1" applyBorder="1" applyAlignment="1" applyProtection="1">
      <alignment horizontal="center" vertical="center" wrapText="1"/>
      <protection hidden="1"/>
    </xf>
    <xf numFmtId="0" fontId="6" fillId="7" borderId="38" xfId="0" applyFont="1" applyFill="1" applyBorder="1" applyAlignment="1" applyProtection="1">
      <alignment horizontal="center" vertical="center" wrapText="1"/>
      <protection hidden="1"/>
    </xf>
    <xf numFmtId="0" fontId="6" fillId="7" borderId="16" xfId="0" applyFont="1" applyFill="1" applyBorder="1" applyAlignment="1" applyProtection="1">
      <alignment horizontal="center" vertical="center" wrapText="1"/>
      <protection hidden="1"/>
    </xf>
    <xf numFmtId="0" fontId="6" fillId="7" borderId="42" xfId="0" applyFont="1" applyFill="1" applyBorder="1" applyAlignment="1" applyProtection="1">
      <alignment horizontal="center" vertical="center" wrapText="1"/>
      <protection hidden="1"/>
    </xf>
    <xf numFmtId="0" fontId="6" fillId="7" borderId="15" xfId="0" applyFont="1" applyFill="1" applyBorder="1" applyAlignment="1" applyProtection="1">
      <alignment horizontal="center" vertical="center" wrapText="1"/>
      <protection hidden="1"/>
    </xf>
    <xf numFmtId="0" fontId="6" fillId="7" borderId="35" xfId="0" applyFont="1" applyFill="1" applyBorder="1" applyAlignment="1" applyProtection="1">
      <alignment horizontal="center" vertical="center" wrapText="1"/>
      <protection hidden="1"/>
    </xf>
    <xf numFmtId="0" fontId="6" fillId="7" borderId="20" xfId="0" applyFont="1" applyFill="1" applyBorder="1" applyAlignment="1" applyProtection="1">
      <alignment horizontal="center" vertical="center" wrapText="1"/>
      <protection hidden="1"/>
    </xf>
    <xf numFmtId="0" fontId="6" fillId="9" borderId="17" xfId="0" applyFont="1" applyFill="1" applyBorder="1" applyAlignment="1" applyProtection="1">
      <alignment horizontal="center" vertical="center" wrapText="1"/>
      <protection hidden="1"/>
    </xf>
    <xf numFmtId="0" fontId="6" fillId="9" borderId="18" xfId="0" applyFont="1" applyFill="1" applyBorder="1" applyAlignment="1" applyProtection="1">
      <alignment vertical="center" wrapText="1"/>
      <protection hidden="1"/>
    </xf>
    <xf numFmtId="0" fontId="6" fillId="9" borderId="47" xfId="0" applyFont="1" applyFill="1" applyBorder="1" applyAlignment="1" applyProtection="1">
      <alignment vertical="center" wrapText="1"/>
      <protection hidden="1"/>
    </xf>
    <xf numFmtId="0" fontId="1" fillId="0" borderId="40" xfId="0" applyFont="1" applyBorder="1" applyAlignment="1" applyProtection="1">
      <alignment vertical="center" wrapText="1"/>
      <protection hidden="1"/>
    </xf>
    <xf numFmtId="0" fontId="1" fillId="0" borderId="14"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protection locked="0"/>
    </xf>
    <xf numFmtId="0" fontId="1" fillId="0" borderId="13"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1" fillId="0" borderId="49" xfId="0" applyFont="1" applyFill="1" applyBorder="1" applyAlignment="1" applyProtection="1">
      <alignment vertical="center"/>
      <protection hidden="1"/>
    </xf>
    <xf numFmtId="0" fontId="1" fillId="0" borderId="46" xfId="0" applyFont="1" applyFill="1" applyBorder="1" applyAlignment="1" applyProtection="1">
      <alignment vertical="center"/>
      <protection hidden="1"/>
    </xf>
    <xf numFmtId="0" fontId="1" fillId="0" borderId="51" xfId="0" applyFont="1" applyFill="1" applyBorder="1" applyAlignment="1" applyProtection="1">
      <alignment vertical="center"/>
      <protection hidden="1"/>
    </xf>
    <xf numFmtId="0" fontId="6" fillId="7" borderId="53" xfId="0" applyFont="1" applyFill="1" applyBorder="1" applyAlignment="1" applyProtection="1">
      <alignment horizontal="center" vertical="center" wrapText="1"/>
      <protection hidden="1"/>
    </xf>
    <xf numFmtId="0" fontId="1" fillId="0" borderId="13" xfId="0" applyFont="1" applyFill="1" applyBorder="1" applyAlignment="1" applyProtection="1">
      <alignment horizontal="center" vertical="center"/>
      <protection locked="0"/>
    </xf>
    <xf numFmtId="0" fontId="6" fillId="0" borderId="2" xfId="0" applyFont="1"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1" fillId="0" borderId="18" xfId="0" applyFont="1" applyBorder="1" applyAlignment="1" applyProtection="1">
      <alignment vertical="center" wrapText="1"/>
      <protection hidden="1"/>
    </xf>
    <xf numFmtId="0" fontId="6" fillId="0" borderId="5" xfId="0" applyFont="1" applyBorder="1" applyAlignment="1" applyProtection="1">
      <alignment vertical="center" wrapText="1"/>
      <protection hidden="1"/>
    </xf>
    <xf numFmtId="0" fontId="1" fillId="0" borderId="5" xfId="0" applyFont="1" applyFill="1" applyBorder="1" applyAlignment="1" applyProtection="1">
      <alignment vertical="center" wrapText="1"/>
      <protection locked="0"/>
    </xf>
    <xf numFmtId="0" fontId="1" fillId="0" borderId="5" xfId="0" applyFont="1" applyFill="1" applyBorder="1" applyAlignment="1" applyProtection="1">
      <alignment vertical="center"/>
      <protection locked="0"/>
    </xf>
    <xf numFmtId="0" fontId="1" fillId="0" borderId="57"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hidden="1"/>
    </xf>
    <xf numFmtId="0" fontId="1" fillId="0" borderId="5" xfId="0" quotePrefix="1" applyFont="1" applyFill="1" applyBorder="1" applyAlignment="1" applyProtection="1">
      <alignment vertical="center" wrapText="1"/>
      <protection hidden="1"/>
    </xf>
    <xf numFmtId="0" fontId="6" fillId="6" borderId="9" xfId="0" applyFont="1" applyFill="1" applyBorder="1" applyAlignment="1" applyProtection="1">
      <alignment horizontal="center" vertical="center" wrapText="1"/>
      <protection hidden="1"/>
    </xf>
    <xf numFmtId="0" fontId="1" fillId="0" borderId="59" xfId="0" applyFont="1" applyBorder="1" applyAlignment="1" applyProtection="1">
      <alignment vertical="center" wrapText="1"/>
      <protection hidden="1"/>
    </xf>
    <xf numFmtId="0" fontId="1" fillId="0" borderId="59" xfId="0" applyFont="1" applyBorder="1" applyAlignment="1" applyProtection="1">
      <alignment vertical="center" wrapText="1"/>
      <protection locked="0"/>
    </xf>
    <xf numFmtId="0" fontId="1" fillId="0" borderId="59" xfId="0" applyFont="1" applyBorder="1" applyAlignment="1" applyProtection="1">
      <alignment horizontal="center" vertical="center" wrapText="1"/>
      <protection locked="0"/>
    </xf>
    <xf numFmtId="0" fontId="1" fillId="0" borderId="60" xfId="0" applyFont="1" applyBorder="1" applyAlignment="1" applyProtection="1">
      <alignment vertical="center" wrapText="1"/>
      <protection locked="0"/>
    </xf>
    <xf numFmtId="0" fontId="6" fillId="7" borderId="61" xfId="0" applyFont="1" applyFill="1" applyBorder="1" applyAlignment="1" applyProtection="1">
      <alignment horizontal="center" vertical="center" wrapText="1"/>
      <protection hidden="1"/>
    </xf>
    <xf numFmtId="0" fontId="1" fillId="0" borderId="59" xfId="0" quotePrefix="1" applyFont="1" applyBorder="1" applyAlignment="1" applyProtection="1">
      <alignment vertical="center" wrapText="1"/>
      <protection hidden="1"/>
    </xf>
    <xf numFmtId="0" fontId="1" fillId="0" borderId="59" xfId="0" applyFont="1" applyFill="1" applyBorder="1" applyAlignment="1" applyProtection="1">
      <alignment vertical="center" wrapText="1"/>
      <protection hidden="1"/>
    </xf>
    <xf numFmtId="0" fontId="1" fillId="0" borderId="59" xfId="0" applyFont="1" applyFill="1" applyBorder="1" applyAlignment="1" applyProtection="1">
      <alignment horizontal="center" vertical="center"/>
      <protection locked="0"/>
    </xf>
    <xf numFmtId="0" fontId="1" fillId="0" borderId="59"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hidden="1"/>
    </xf>
    <xf numFmtId="0" fontId="6" fillId="7" borderId="62" xfId="0" applyFont="1" applyFill="1" applyBorder="1" applyAlignment="1" applyProtection="1">
      <alignment horizontal="center" vertical="center" wrapText="1"/>
      <protection hidden="1"/>
    </xf>
    <xf numFmtId="0" fontId="1" fillId="0" borderId="63" xfId="0" applyFont="1" applyFill="1" applyBorder="1" applyAlignment="1" applyProtection="1">
      <alignment vertical="center" wrapText="1"/>
      <protection hidden="1"/>
    </xf>
    <xf numFmtId="0" fontId="1" fillId="0" borderId="64" xfId="0" applyFont="1" applyFill="1" applyBorder="1" applyAlignment="1" applyProtection="1">
      <alignment vertical="center" wrapText="1"/>
      <protection locked="0"/>
    </xf>
    <xf numFmtId="0" fontId="1" fillId="0" borderId="63" xfId="0" applyFont="1" applyFill="1" applyBorder="1" applyAlignment="1" applyProtection="1">
      <alignment vertical="center" wrapText="1"/>
      <protection locked="0"/>
    </xf>
    <xf numFmtId="0" fontId="1" fillId="0" borderId="65" xfId="0" applyFont="1" applyBorder="1" applyAlignment="1" applyProtection="1">
      <alignment horizontal="center" vertical="center" wrapText="1"/>
      <protection locked="0"/>
    </xf>
    <xf numFmtId="0" fontId="1" fillId="0" borderId="63" xfId="0" applyFont="1" applyBorder="1" applyAlignment="1" applyProtection="1">
      <alignment vertical="center" wrapText="1"/>
      <protection hidden="1"/>
    </xf>
    <xf numFmtId="0" fontId="1" fillId="0" borderId="63" xfId="0" applyFont="1" applyFill="1" applyBorder="1" applyAlignment="1" applyProtection="1">
      <alignment horizontal="center" vertical="center"/>
      <protection locked="0"/>
    </xf>
    <xf numFmtId="0" fontId="1" fillId="0" borderId="68" xfId="0" applyFont="1" applyBorder="1" applyAlignment="1" applyProtection="1">
      <alignment horizontal="center" vertical="center" wrapText="1"/>
      <protection locked="0"/>
    </xf>
    <xf numFmtId="0" fontId="1" fillId="0" borderId="65" xfId="0" applyFont="1" applyFill="1" applyBorder="1" applyAlignment="1" applyProtection="1">
      <alignment horizontal="center" vertical="center"/>
      <protection locked="0"/>
    </xf>
    <xf numFmtId="0" fontId="1" fillId="0" borderId="65" xfId="0" applyFont="1" applyBorder="1" applyAlignment="1" applyProtection="1">
      <alignment vertical="center" wrapText="1"/>
      <protection hidden="1"/>
    </xf>
    <xf numFmtId="0" fontId="1" fillId="0" borderId="48"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9" fillId="0" borderId="0" xfId="0" applyFont="1" applyAlignment="1">
      <alignment horizontal="center" vertical="center"/>
    </xf>
    <xf numFmtId="0" fontId="1" fillId="0" borderId="6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6" fillId="6" borderId="21"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textRotation="90" wrapText="1"/>
      <protection hidden="1"/>
    </xf>
    <xf numFmtId="0" fontId="6" fillId="7" borderId="70" xfId="0" applyFont="1" applyFill="1" applyBorder="1" applyAlignment="1" applyProtection="1">
      <alignment horizontal="center" vertical="center" wrapText="1"/>
      <protection hidden="1"/>
    </xf>
    <xf numFmtId="0" fontId="1" fillId="0" borderId="71" xfId="0" applyFont="1" applyFill="1" applyBorder="1" applyAlignment="1" applyProtection="1">
      <alignment horizontal="center" vertical="center"/>
      <protection locked="0"/>
    </xf>
    <xf numFmtId="0" fontId="1" fillId="0" borderId="71" xfId="0" applyFont="1" applyBorder="1" applyAlignment="1" applyProtection="1">
      <alignment horizontal="center" vertical="center" wrapText="1"/>
      <protection locked="0"/>
    </xf>
    <xf numFmtId="0" fontId="6" fillId="0" borderId="14" xfId="0" applyFont="1" applyBorder="1" applyAlignment="1" applyProtection="1">
      <alignment vertical="center" wrapText="1"/>
      <protection hidden="1"/>
    </xf>
    <xf numFmtId="0" fontId="1" fillId="0" borderId="14" xfId="0" applyFont="1" applyFill="1" applyBorder="1" applyAlignment="1" applyProtection="1">
      <alignment vertical="center" wrapText="1"/>
      <protection hidden="1"/>
    </xf>
    <xf numFmtId="0" fontId="1" fillId="0" borderId="14" xfId="0" applyFont="1" applyFill="1" applyBorder="1" applyAlignment="1" applyProtection="1">
      <alignment vertical="center" wrapText="1"/>
      <protection locked="0"/>
    </xf>
    <xf numFmtId="0" fontId="1" fillId="0" borderId="14" xfId="0" applyFont="1" applyFill="1" applyBorder="1" applyAlignment="1" applyProtection="1">
      <alignment vertical="center"/>
      <protection locked="0"/>
    </xf>
    <xf numFmtId="0" fontId="7" fillId="0" borderId="14" xfId="0" applyFont="1" applyFill="1" applyBorder="1" applyAlignment="1">
      <alignment vertical="center"/>
    </xf>
    <xf numFmtId="0" fontId="1" fillId="0" borderId="56" xfId="0" applyFont="1" applyFill="1" applyBorder="1" applyAlignment="1" applyProtection="1">
      <alignment vertical="center"/>
      <protection locked="0"/>
    </xf>
    <xf numFmtId="0" fontId="1" fillId="0" borderId="25"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42" xfId="0" applyFont="1" applyFill="1" applyBorder="1" applyAlignment="1" applyProtection="1">
      <alignment vertical="center" wrapText="1"/>
      <protection hidden="1"/>
    </xf>
    <xf numFmtId="0" fontId="1" fillId="0" borderId="56" xfId="0" applyFont="1" applyFill="1" applyBorder="1" applyAlignment="1" applyProtection="1">
      <alignment vertical="center"/>
      <protection hidden="1"/>
    </xf>
    <xf numFmtId="0" fontId="1" fillId="0" borderId="59" xfId="0" quotePrefix="1" applyFont="1" applyFill="1" applyBorder="1" applyAlignment="1" applyProtection="1">
      <alignment vertical="center" wrapText="1"/>
      <protection hidden="1"/>
    </xf>
    <xf numFmtId="0" fontId="1" fillId="0" borderId="65" xfId="0" applyFont="1" applyBorder="1" applyAlignment="1" applyProtection="1">
      <alignment horizontal="left" vertical="top" wrapText="1"/>
      <protection hidden="1"/>
    </xf>
    <xf numFmtId="0" fontId="6" fillId="7" borderId="17" xfId="0" applyFont="1" applyFill="1" applyBorder="1" applyAlignment="1" applyProtection="1">
      <alignment horizontal="center" vertical="center" wrapText="1"/>
      <protection hidden="1"/>
    </xf>
    <xf numFmtId="0" fontId="6" fillId="7" borderId="21" xfId="0" applyFont="1" applyFill="1" applyBorder="1" applyAlignment="1" applyProtection="1">
      <alignment horizontal="center" vertical="center" wrapText="1"/>
      <protection hidden="1"/>
    </xf>
    <xf numFmtId="0" fontId="6" fillId="7" borderId="73" xfId="0" applyFont="1" applyFill="1" applyBorder="1" applyAlignment="1" applyProtection="1">
      <alignment horizontal="center" vertical="center" wrapText="1"/>
      <protection hidden="1"/>
    </xf>
    <xf numFmtId="0" fontId="1" fillId="0" borderId="52" xfId="0" applyFont="1" applyBorder="1" applyAlignment="1" applyProtection="1">
      <alignment horizontal="center" vertical="center"/>
      <protection hidden="1"/>
    </xf>
    <xf numFmtId="0" fontId="1" fillId="0" borderId="7"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wrapText="1"/>
      <protection hidden="1"/>
    </xf>
    <xf numFmtId="0" fontId="1" fillId="0" borderId="57" xfId="0" applyFont="1" applyFill="1" applyBorder="1" applyAlignment="1" applyProtection="1">
      <alignment horizontal="center" vertical="center" wrapText="1"/>
      <protection hidden="1"/>
    </xf>
    <xf numFmtId="0" fontId="1" fillId="0" borderId="57" xfId="0" applyFont="1" applyBorder="1" applyAlignment="1" applyProtection="1">
      <alignment horizontal="center" vertical="center" wrapText="1"/>
      <protection hidden="1"/>
    </xf>
    <xf numFmtId="0" fontId="1" fillId="0" borderId="48" xfId="0" applyFont="1" applyBorder="1" applyAlignment="1" applyProtection="1">
      <alignment horizontal="center" vertical="center" wrapText="1"/>
      <protection hidden="1"/>
    </xf>
    <xf numFmtId="0" fontId="1" fillId="0" borderId="14" xfId="0" applyFont="1" applyFill="1" applyBorder="1" applyAlignment="1" applyProtection="1">
      <alignment horizontal="center" vertical="center" wrapText="1"/>
      <protection hidden="1"/>
    </xf>
    <xf numFmtId="0" fontId="1" fillId="0" borderId="24" xfId="0" applyFont="1" applyBorder="1" applyAlignment="1" applyProtection="1">
      <alignment horizontal="center" vertical="center" wrapText="1"/>
      <protection hidden="1"/>
    </xf>
    <xf numFmtId="0" fontId="1" fillId="0" borderId="45" xfId="0" applyFont="1" applyFill="1" applyBorder="1" applyAlignment="1" applyProtection="1">
      <alignment horizontal="center" vertical="center" wrapText="1"/>
      <protection hidden="1"/>
    </xf>
    <xf numFmtId="0" fontId="1" fillId="3" borderId="27" xfId="1" applyFont="1" applyFill="1" applyBorder="1" applyAlignment="1">
      <alignment horizontal="center" vertical="center"/>
    </xf>
    <xf numFmtId="0" fontId="1" fillId="0" borderId="0" xfId="1" applyFont="1" applyFill="1" applyBorder="1" applyAlignment="1">
      <alignment horizontal="center" vertical="center"/>
    </xf>
    <xf numFmtId="0" fontId="1" fillId="8" borderId="10" xfId="1" applyFont="1" applyFill="1" applyBorder="1" applyAlignment="1">
      <alignment horizontal="center" vertical="center"/>
    </xf>
    <xf numFmtId="0" fontId="1" fillId="8" borderId="21" xfId="1" applyFont="1" applyFill="1" applyBorder="1" applyAlignment="1">
      <alignment horizontal="center" vertical="center"/>
    </xf>
    <xf numFmtId="0" fontId="1" fillId="5" borderId="0" xfId="1" applyFont="1" applyFill="1" applyBorder="1" applyAlignment="1">
      <alignment horizontal="center" vertical="center"/>
    </xf>
    <xf numFmtId="0" fontId="1" fillId="0" borderId="21" xfId="1" applyFont="1" applyBorder="1" applyAlignment="1">
      <alignment horizontal="center" vertical="center"/>
    </xf>
    <xf numFmtId="0" fontId="1" fillId="3" borderId="0" xfId="1" applyFont="1" applyFill="1" applyBorder="1" applyAlignment="1">
      <alignment horizontal="center" vertical="center"/>
    </xf>
    <xf numFmtId="0" fontId="1" fillId="0" borderId="22" xfId="1" applyFont="1" applyBorder="1" applyAlignment="1">
      <alignment horizontal="center" vertical="center"/>
    </xf>
    <xf numFmtId="0" fontId="1" fillId="0" borderId="68" xfId="0" applyFont="1" applyBorder="1" applyAlignment="1" applyProtection="1">
      <alignment vertical="center" wrapText="1"/>
      <protection hidden="1"/>
    </xf>
    <xf numFmtId="0" fontId="5" fillId="2" borderId="27"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43" xfId="1" applyFont="1" applyFill="1" applyBorder="1" applyAlignment="1">
      <alignment horizontal="center" vertical="center"/>
    </xf>
    <xf numFmtId="0" fontId="1" fillId="0" borderId="54" xfId="0" applyFont="1" applyBorder="1" applyAlignment="1" applyProtection="1">
      <alignment vertical="center" wrapText="1"/>
      <protection hidden="1"/>
    </xf>
    <xf numFmtId="0" fontId="1" fillId="0" borderId="8" xfId="0" applyFont="1" applyBorder="1" applyAlignment="1" applyProtection="1">
      <alignment vertical="center" wrapText="1"/>
      <protection hidden="1"/>
    </xf>
    <xf numFmtId="0" fontId="1" fillId="0" borderId="59" xfId="0" applyFont="1" applyFill="1" applyBorder="1" applyAlignment="1">
      <alignment horizontal="left" vertical="center" wrapText="1"/>
    </xf>
    <xf numFmtId="0" fontId="6" fillId="6" borderId="18" xfId="1" applyFont="1" applyFill="1" applyBorder="1" applyAlignment="1">
      <alignment horizontal="center" vertical="top" textRotation="90" wrapText="1"/>
    </xf>
    <xf numFmtId="0" fontId="6" fillId="6" borderId="47" xfId="1" applyFont="1" applyFill="1" applyBorder="1" applyAlignment="1">
      <alignment horizontal="center" vertical="top" textRotation="90" wrapText="1"/>
    </xf>
    <xf numFmtId="0" fontId="6" fillId="7" borderId="23" xfId="0" applyFont="1" applyFill="1" applyBorder="1" applyAlignment="1" applyProtection="1">
      <alignment horizontal="center" vertical="center"/>
      <protection hidden="1"/>
    </xf>
    <xf numFmtId="0" fontId="6" fillId="7" borderId="34" xfId="1" applyFont="1" applyFill="1" applyBorder="1" applyAlignment="1">
      <alignment horizontal="center" vertical="center" wrapText="1"/>
    </xf>
    <xf numFmtId="0" fontId="6" fillId="7" borderId="18" xfId="0" applyFont="1" applyFill="1" applyBorder="1" applyAlignment="1" applyProtection="1">
      <alignment horizontal="center" vertical="center" wrapText="1"/>
      <protection hidden="1"/>
    </xf>
    <xf numFmtId="0" fontId="6" fillId="7" borderId="47" xfId="0" applyFont="1" applyFill="1" applyBorder="1" applyAlignment="1" applyProtection="1">
      <alignment horizontal="center" vertical="center" wrapText="1"/>
      <protection hidden="1"/>
    </xf>
    <xf numFmtId="0" fontId="1" fillId="0" borderId="59" xfId="0" applyFont="1" applyBorder="1" applyAlignment="1" applyProtection="1">
      <alignment vertical="top" wrapText="1"/>
      <protection hidden="1"/>
    </xf>
    <xf numFmtId="0" fontId="1" fillId="0" borderId="43" xfId="0" applyFont="1" applyFill="1" applyBorder="1" applyAlignment="1" applyProtection="1">
      <alignment vertical="center" wrapText="1"/>
      <protection hidden="1"/>
    </xf>
    <xf numFmtId="0" fontId="1" fillId="0" borderId="54" xfId="0" applyFont="1" applyFill="1" applyBorder="1" applyAlignment="1" applyProtection="1">
      <alignment vertical="center" wrapText="1"/>
      <protection hidden="1"/>
    </xf>
    <xf numFmtId="0" fontId="1" fillId="0" borderId="75" xfId="0" applyFont="1" applyFill="1" applyBorder="1" applyAlignment="1" applyProtection="1">
      <alignment vertical="center" wrapText="1"/>
      <protection hidden="1"/>
    </xf>
    <xf numFmtId="0" fontId="1" fillId="0" borderId="36" xfId="0" applyFont="1" applyBorder="1" applyAlignment="1" applyProtection="1">
      <alignment vertical="center" wrapText="1"/>
      <protection hidden="1"/>
    </xf>
    <xf numFmtId="0" fontId="1" fillId="10" borderId="21" xfId="1" applyFont="1" applyFill="1" applyBorder="1" applyAlignment="1">
      <alignment horizontal="center" vertical="center"/>
    </xf>
    <xf numFmtId="0" fontId="1" fillId="10" borderId="0" xfId="1" applyFont="1" applyFill="1" applyBorder="1" applyAlignment="1">
      <alignment horizontal="center" vertical="center"/>
    </xf>
    <xf numFmtId="0" fontId="1" fillId="0" borderId="9" xfId="0" applyFont="1" applyFill="1" applyBorder="1" applyAlignment="1" applyProtection="1">
      <alignment vertical="center" wrapText="1"/>
      <protection hidden="1"/>
    </xf>
    <xf numFmtId="0" fontId="1" fillId="0" borderId="2" xfId="0" quotePrefix="1" applyFont="1" applyFill="1" applyBorder="1" applyAlignment="1" applyProtection="1">
      <alignment vertical="center" wrapText="1"/>
      <protection hidden="1"/>
    </xf>
    <xf numFmtId="0" fontId="1" fillId="0" borderId="43" xfId="0" applyFont="1" applyBorder="1" applyAlignment="1" applyProtection="1">
      <alignment vertical="center" wrapText="1"/>
      <protection hidden="1"/>
    </xf>
    <xf numFmtId="0" fontId="1" fillId="0" borderId="74" xfId="5" applyFont="1" applyBorder="1" applyAlignment="1" applyProtection="1">
      <alignment vertical="center" wrapText="1"/>
      <protection hidden="1"/>
    </xf>
    <xf numFmtId="0" fontId="1" fillId="0" borderId="18" xfId="0" applyFont="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55"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9"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1" xfId="0" applyFont="1" applyBorder="1" applyAlignment="1" applyProtection="1">
      <alignment vertical="center" wrapText="1"/>
      <protection hidden="1"/>
    </xf>
    <xf numFmtId="0" fontId="1" fillId="0" borderId="21" xfId="0" applyFont="1" applyBorder="1" applyAlignment="1" applyProtection="1">
      <alignment vertical="center" wrapText="1"/>
      <protection hidden="1"/>
    </xf>
    <xf numFmtId="0" fontId="1" fillId="0" borderId="35" xfId="0" applyFont="1" applyBorder="1" applyAlignment="1" applyProtection="1">
      <alignment vertical="center" wrapText="1"/>
      <protection hidden="1"/>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vertical="center" wrapText="1"/>
      <protection hidden="1"/>
    </xf>
    <xf numFmtId="0" fontId="1" fillId="0" borderId="18" xfId="0" applyFont="1" applyFill="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37" xfId="0" applyFont="1" applyBorder="1" applyAlignment="1" applyProtection="1">
      <alignment vertical="center" wrapText="1"/>
      <protection hidden="1"/>
    </xf>
    <xf numFmtId="0" fontId="1" fillId="0" borderId="21" xfId="0" applyFont="1" applyFill="1" applyBorder="1" applyAlignment="1" applyProtection="1">
      <alignment vertical="center" wrapText="1"/>
      <protection hidden="1"/>
    </xf>
    <xf numFmtId="0" fontId="1" fillId="0" borderId="47"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locked="0"/>
    </xf>
    <xf numFmtId="0" fontId="1" fillId="0" borderId="37" xfId="0" applyFont="1" applyFill="1" applyBorder="1" applyAlignment="1" applyProtection="1">
      <alignment vertical="center" wrapText="1"/>
      <protection hidden="1"/>
    </xf>
    <xf numFmtId="0" fontId="6" fillId="0" borderId="18" xfId="0" applyFont="1" applyBorder="1" applyAlignment="1" applyProtection="1">
      <alignment vertical="center" wrapText="1"/>
      <protection hidden="1"/>
    </xf>
    <xf numFmtId="0" fontId="7" fillId="0" borderId="17" xfId="0" applyFont="1" applyBorder="1" applyAlignment="1">
      <alignment vertical="center" wrapText="1"/>
    </xf>
    <xf numFmtId="0" fontId="6" fillId="0" borderId="13"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10" fillId="2" borderId="43" xfId="1" applyFont="1" applyFill="1" applyBorder="1" applyAlignment="1">
      <alignment horizontal="center" vertical="center"/>
    </xf>
    <xf numFmtId="0" fontId="6" fillId="0" borderId="0" xfId="1" applyFont="1" applyBorder="1" applyAlignment="1">
      <alignment horizontal="center" vertical="center" wrapText="1"/>
    </xf>
    <xf numFmtId="0" fontId="6" fillId="0" borderId="23" xfId="1" applyFont="1" applyBorder="1" applyAlignment="1">
      <alignment horizontal="center" vertical="center" wrapText="1"/>
    </xf>
    <xf numFmtId="0" fontId="1" fillId="0" borderId="71" xfId="0" applyFont="1" applyBorder="1" applyAlignment="1" applyProtection="1">
      <alignment vertical="center" wrapText="1"/>
      <protection hidden="1"/>
    </xf>
    <xf numFmtId="0" fontId="1" fillId="0" borderId="76" xfId="0" applyFont="1" applyBorder="1" applyAlignment="1" applyProtection="1">
      <alignment vertical="center" wrapText="1"/>
      <protection locked="0"/>
    </xf>
    <xf numFmtId="0" fontId="1" fillId="0" borderId="71" xfId="0" applyFont="1" applyBorder="1" applyAlignment="1" applyProtection="1">
      <alignment vertical="center" wrapText="1"/>
      <protection locked="0"/>
    </xf>
    <xf numFmtId="0" fontId="7" fillId="0" borderId="42" xfId="0" applyFont="1" applyBorder="1" applyAlignment="1">
      <alignment vertical="center" wrapText="1"/>
    </xf>
    <xf numFmtId="0" fontId="1" fillId="0" borderId="42"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56" xfId="0" applyFont="1" applyBorder="1" applyAlignment="1" applyProtection="1">
      <alignment vertical="center"/>
      <protection locked="0"/>
    </xf>
    <xf numFmtId="0" fontId="1" fillId="0" borderId="74" xfId="0" applyFont="1" applyFill="1" applyBorder="1" applyAlignment="1" applyProtection="1">
      <alignment vertical="center" wrapText="1"/>
      <protection hidden="1"/>
    </xf>
    <xf numFmtId="0" fontId="1" fillId="0" borderId="0" xfId="0" applyFont="1" applyAlignment="1">
      <alignment vertical="center"/>
    </xf>
    <xf numFmtId="0" fontId="1" fillId="2" borderId="10" xfId="1" applyFont="1" applyFill="1" applyBorder="1" applyAlignment="1">
      <alignment horizontal="center" vertical="center"/>
    </xf>
    <xf numFmtId="0" fontId="6" fillId="6" borderId="77" xfId="0" applyFont="1" applyFill="1" applyBorder="1" applyAlignment="1" applyProtection="1">
      <alignment horizontal="center" vertical="center" wrapText="1"/>
      <protection hidden="1"/>
    </xf>
    <xf numFmtId="0" fontId="6" fillId="6" borderId="34" xfId="0" applyFont="1" applyFill="1" applyBorder="1" applyAlignment="1" applyProtection="1">
      <alignment horizontal="center" vertical="center" wrapText="1"/>
      <protection hidden="1"/>
    </xf>
    <xf numFmtId="0" fontId="1" fillId="0" borderId="24" xfId="0" applyFont="1" applyBorder="1" applyAlignment="1" applyProtection="1">
      <alignment vertical="center" wrapText="1"/>
      <protection locked="0"/>
    </xf>
    <xf numFmtId="0" fontId="1" fillId="0" borderId="64" xfId="0" applyFont="1" applyBorder="1" applyAlignment="1" applyProtection="1">
      <alignment vertical="center" wrapText="1"/>
      <protection hidden="1"/>
    </xf>
    <xf numFmtId="0" fontId="1" fillId="0" borderId="1"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36" xfId="0" applyFont="1" applyFill="1" applyBorder="1" applyAlignment="1" applyProtection="1">
      <alignment vertical="center"/>
      <protection hidden="1"/>
    </xf>
    <xf numFmtId="0" fontId="1" fillId="0" borderId="22"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54" xfId="0" applyFont="1" applyFill="1" applyBorder="1" applyAlignment="1" applyProtection="1">
      <alignment vertical="center"/>
      <protection locked="0"/>
    </xf>
    <xf numFmtId="0" fontId="1" fillId="0" borderId="60"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59"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 fillId="0" borderId="67" xfId="0" applyFont="1" applyFill="1" applyBorder="1" applyAlignment="1" applyProtection="1">
      <alignment vertical="center"/>
      <protection locked="0"/>
    </xf>
    <xf numFmtId="0" fontId="1" fillId="0" borderId="66" xfId="0" applyFont="1" applyFill="1" applyBorder="1" applyAlignment="1" applyProtection="1">
      <alignment vertical="center"/>
      <protection locked="0"/>
    </xf>
    <xf numFmtId="0" fontId="1" fillId="0" borderId="48" xfId="0" applyFont="1" applyFill="1" applyBorder="1" applyAlignment="1" applyProtection="1">
      <alignment vertical="center"/>
      <protection locked="0"/>
    </xf>
    <xf numFmtId="0" fontId="1" fillId="0" borderId="9"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44"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72" xfId="0" applyFont="1" applyFill="1" applyBorder="1" applyAlignment="1" applyProtection="1">
      <alignment vertical="center"/>
      <protection locked="0"/>
    </xf>
    <xf numFmtId="0" fontId="1" fillId="0" borderId="69" xfId="0" applyFont="1" applyFill="1" applyBorder="1" applyAlignment="1" applyProtection="1">
      <alignment vertical="center"/>
      <protection locked="0"/>
    </xf>
    <xf numFmtId="0" fontId="6" fillId="0" borderId="1" xfId="0" applyFont="1" applyBorder="1" applyAlignment="1" applyProtection="1">
      <alignment vertical="center" wrapText="1"/>
      <protection hidden="1"/>
    </xf>
    <xf numFmtId="0" fontId="6" fillId="0" borderId="3" xfId="0" applyFont="1" applyBorder="1" applyAlignment="1" applyProtection="1">
      <alignment vertical="center" wrapText="1"/>
      <protection hidden="1"/>
    </xf>
    <xf numFmtId="0" fontId="1" fillId="0" borderId="78" xfId="0" applyFont="1" applyBorder="1" applyAlignment="1" applyProtection="1">
      <alignment vertical="center" wrapText="1"/>
      <protection hidden="1"/>
    </xf>
    <xf numFmtId="0" fontId="6" fillId="0" borderId="57" xfId="0" applyFont="1" applyBorder="1" applyAlignment="1" applyProtection="1">
      <alignment vertical="center" wrapText="1"/>
      <protection hidden="1"/>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9"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9"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55"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5"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 fillId="0" borderId="5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55"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39" xfId="0" applyFont="1" applyFill="1" applyBorder="1" applyAlignment="1" applyProtection="1">
      <alignment vertical="center" wrapText="1"/>
      <protection hidden="1"/>
    </xf>
    <xf numFmtId="0" fontId="1" fillId="0" borderId="16" xfId="0" applyFont="1" applyFill="1" applyBorder="1" applyAlignment="1" applyProtection="1">
      <alignment vertical="center" wrapText="1"/>
      <protection hidden="1"/>
    </xf>
    <xf numFmtId="0" fontId="1" fillId="0" borderId="20" xfId="0" applyFont="1" applyFill="1" applyBorder="1" applyAlignment="1" applyProtection="1">
      <alignment vertical="center" wrapText="1"/>
      <protection hidden="1"/>
    </xf>
    <xf numFmtId="0" fontId="1" fillId="0" borderId="5"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0" borderId="50"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55" xfId="0" applyFont="1" applyFill="1" applyBorder="1" applyAlignment="1" applyProtection="1">
      <alignment horizontal="center" vertical="center"/>
      <protection hidden="1"/>
    </xf>
    <xf numFmtId="0" fontId="1" fillId="0" borderId="15" xfId="0" applyFont="1" applyFill="1" applyBorder="1" applyAlignment="1" applyProtection="1">
      <alignment vertical="center" wrapText="1"/>
      <protection hidden="1"/>
    </xf>
    <xf numFmtId="0" fontId="1" fillId="0" borderId="9"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6" fillId="0" borderId="12"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1" fillId="0" borderId="15"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20" xfId="0" applyFont="1" applyFill="1" applyBorder="1" applyAlignment="1" applyProtection="1">
      <alignment vertical="center"/>
      <protection hidden="1"/>
    </xf>
    <xf numFmtId="0" fontId="1" fillId="0" borderId="39" xfId="0" applyFont="1" applyFill="1" applyBorder="1" applyAlignment="1" applyProtection="1">
      <alignment vertical="center"/>
      <protection hidden="1"/>
    </xf>
    <xf numFmtId="0" fontId="6" fillId="0" borderId="50" xfId="0" applyFont="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wrapText="1"/>
      <protection hidden="1"/>
    </xf>
    <xf numFmtId="0" fontId="1" fillId="0" borderId="32" xfId="0" applyFont="1" applyFill="1" applyBorder="1" applyAlignment="1" applyProtection="1">
      <alignment horizontal="center" vertical="center" wrapText="1"/>
      <protection hidden="1"/>
    </xf>
    <xf numFmtId="0" fontId="1" fillId="0" borderId="52" xfId="0" applyFont="1" applyFill="1" applyBorder="1" applyAlignment="1" applyProtection="1">
      <alignment horizontal="center" vertical="center" wrapText="1"/>
      <protection hidden="1"/>
    </xf>
    <xf numFmtId="0" fontId="1" fillId="0" borderId="9" xfId="0" applyFont="1" applyFill="1" applyBorder="1" applyAlignment="1" applyProtection="1">
      <alignment horizontal="center" vertical="center" wrapText="1"/>
      <protection locked="0"/>
    </xf>
    <xf numFmtId="0" fontId="6" fillId="0" borderId="5" xfId="0" applyFont="1" applyBorder="1" applyAlignment="1" applyProtection="1">
      <alignment vertical="center" wrapText="1"/>
      <protection hidden="1"/>
    </xf>
    <xf numFmtId="0" fontId="6" fillId="0" borderId="2" xfId="0" applyFont="1" applyBorder="1" applyAlignment="1" applyProtection="1">
      <alignment vertical="center" wrapText="1"/>
      <protection hidden="1"/>
    </xf>
    <xf numFmtId="0" fontId="6" fillId="0" borderId="3" xfId="0" applyFont="1" applyBorder="1" applyAlignment="1" applyProtection="1">
      <alignment vertical="center" wrapText="1"/>
      <protection hidden="1"/>
    </xf>
    <xf numFmtId="0" fontId="1" fillId="0" borderId="41" xfId="0" applyFont="1" applyBorder="1" applyAlignment="1" applyProtection="1">
      <alignment vertical="center" wrapText="1"/>
      <protection hidden="1"/>
    </xf>
    <xf numFmtId="0" fontId="1" fillId="0" borderId="21" xfId="0" applyFont="1" applyBorder="1" applyAlignment="1" applyProtection="1">
      <alignment vertical="center" wrapText="1"/>
      <protection hidden="1"/>
    </xf>
    <xf numFmtId="0" fontId="1" fillId="0" borderId="35" xfId="0" applyFont="1" applyBorder="1" applyAlignment="1" applyProtection="1">
      <alignment vertical="center" wrapText="1"/>
      <protection hidden="1"/>
    </xf>
    <xf numFmtId="0" fontId="1" fillId="0" borderId="5"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hidden="1"/>
    </xf>
    <xf numFmtId="0" fontId="1" fillId="0" borderId="27" xfId="0" applyFont="1" applyBorder="1" applyAlignment="1" applyProtection="1">
      <alignment vertical="center" wrapText="1"/>
      <protection hidden="1"/>
    </xf>
    <xf numFmtId="0" fontId="6" fillId="0" borderId="9" xfId="0" applyFont="1" applyBorder="1" applyAlignment="1" applyProtection="1">
      <alignment vertical="center" wrapText="1"/>
      <protection hidden="1"/>
    </xf>
    <xf numFmtId="0" fontId="1" fillId="0" borderId="28" xfId="0" applyFont="1" applyBorder="1" applyAlignment="1" applyProtection="1">
      <alignment horizontal="center" vertical="center" wrapText="1"/>
      <protection hidden="1"/>
    </xf>
    <xf numFmtId="0" fontId="1" fillId="0" borderId="32" xfId="0" applyFont="1" applyBorder="1" applyAlignment="1" applyProtection="1">
      <alignment horizontal="center" vertical="center" wrapText="1"/>
      <protection hidden="1"/>
    </xf>
    <xf numFmtId="0" fontId="1" fillId="0" borderId="52" xfId="0" applyFont="1" applyBorder="1" applyAlignment="1" applyProtection="1">
      <alignment horizontal="center" vertical="center" wrapText="1"/>
      <protection hidden="1"/>
    </xf>
    <xf numFmtId="0" fontId="1" fillId="0" borderId="21"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hidden="1"/>
    </xf>
    <xf numFmtId="0" fontId="1" fillId="0" borderId="27" xfId="0" applyFont="1" applyFill="1" applyBorder="1" applyAlignment="1" applyProtection="1">
      <alignment vertical="center" wrapText="1"/>
      <protection hidden="1"/>
    </xf>
    <xf numFmtId="0" fontId="7" fillId="0" borderId="21" xfId="0" applyFont="1" applyBorder="1" applyAlignment="1">
      <alignment vertical="center" wrapText="1"/>
    </xf>
    <xf numFmtId="0" fontId="6" fillId="7" borderId="29" xfId="0" applyFont="1" applyFill="1" applyBorder="1" applyAlignment="1" applyProtection="1">
      <alignment horizontal="center" vertical="center" wrapText="1"/>
      <protection hidden="1"/>
    </xf>
    <xf numFmtId="0" fontId="6" fillId="7" borderId="30" xfId="0" applyFont="1" applyFill="1" applyBorder="1" applyAlignment="1" applyProtection="1">
      <alignment horizontal="center" vertical="center" wrapText="1"/>
      <protection hidden="1"/>
    </xf>
    <xf numFmtId="0" fontId="6" fillId="7" borderId="31" xfId="0" applyFont="1" applyFill="1" applyBorder="1" applyAlignment="1" applyProtection="1">
      <alignment horizontal="center" vertical="center" wrapText="1"/>
      <protection hidden="1"/>
    </xf>
    <xf numFmtId="0" fontId="6" fillId="9" borderId="29" xfId="0" applyFont="1" applyFill="1" applyBorder="1" applyAlignment="1" applyProtection="1">
      <alignment horizontal="center" vertical="center"/>
      <protection hidden="1"/>
    </xf>
    <xf numFmtId="0" fontId="6" fillId="9" borderId="30" xfId="0" applyFont="1" applyFill="1" applyBorder="1" applyAlignment="1" applyProtection="1">
      <alignment horizontal="center" vertical="center"/>
      <protection hidden="1"/>
    </xf>
    <xf numFmtId="0" fontId="6" fillId="9" borderId="31" xfId="0" applyFont="1" applyFill="1" applyBorder="1" applyAlignment="1" applyProtection="1">
      <alignment horizontal="center" vertical="center"/>
      <protection hidden="1"/>
    </xf>
    <xf numFmtId="0" fontId="1" fillId="0" borderId="21" xfId="0" applyFont="1" applyFill="1" applyBorder="1" applyAlignment="1" applyProtection="1">
      <alignment vertical="center" wrapText="1"/>
      <protection hidden="1"/>
    </xf>
    <xf numFmtId="0" fontId="1" fillId="0" borderId="35" xfId="0" applyFont="1" applyFill="1" applyBorder="1" applyAlignment="1" applyProtection="1">
      <alignment vertical="center" wrapText="1"/>
      <protection hidden="1"/>
    </xf>
    <xf numFmtId="0" fontId="6" fillId="6" borderId="28" xfId="0" applyFont="1" applyFill="1" applyBorder="1" applyAlignment="1" applyProtection="1">
      <alignment horizontal="center" vertical="center" wrapText="1"/>
      <protection hidden="1"/>
    </xf>
    <xf numFmtId="0" fontId="6" fillId="6" borderId="32" xfId="0" applyFont="1" applyFill="1" applyBorder="1" applyAlignment="1" applyProtection="1">
      <alignment horizontal="center" vertical="center" wrapText="1"/>
      <protection hidden="1"/>
    </xf>
    <xf numFmtId="0" fontId="6" fillId="6" borderId="29" xfId="0" applyFont="1" applyFill="1" applyBorder="1" applyAlignment="1" applyProtection="1">
      <alignment horizontal="center" vertical="center"/>
      <protection hidden="1"/>
    </xf>
    <xf numFmtId="0" fontId="6" fillId="6" borderId="30" xfId="0" applyFont="1" applyFill="1" applyBorder="1" applyAlignment="1" applyProtection="1">
      <alignment horizontal="center" vertical="center"/>
      <protection hidden="1"/>
    </xf>
    <xf numFmtId="0" fontId="6" fillId="6" borderId="31" xfId="0" applyFont="1" applyFill="1" applyBorder="1" applyAlignment="1" applyProtection="1">
      <alignment horizontal="center" vertical="center"/>
      <protection hidden="1"/>
    </xf>
    <xf numFmtId="0" fontId="7" fillId="0" borderId="35" xfId="0" applyFont="1" applyBorder="1" applyAlignment="1">
      <alignment vertical="center" wrapText="1"/>
    </xf>
    <xf numFmtId="0" fontId="1" fillId="0" borderId="37" xfId="0" applyFont="1" applyFill="1" applyBorder="1" applyAlignment="1" applyProtection="1">
      <alignment vertical="center" wrapText="1"/>
      <protection hidden="1"/>
    </xf>
    <xf numFmtId="0" fontId="7" fillId="0" borderId="37" xfId="0" applyFont="1" applyFill="1" applyBorder="1" applyAlignment="1">
      <alignment vertical="center" wrapText="1"/>
    </xf>
    <xf numFmtId="0" fontId="1" fillId="0" borderId="37" xfId="0" applyFont="1" applyBorder="1" applyAlignment="1" applyProtection="1">
      <alignment vertical="center" wrapText="1"/>
      <protection hidden="1"/>
    </xf>
    <xf numFmtId="0" fontId="7" fillId="0" borderId="21" xfId="0" applyFont="1" applyFill="1" applyBorder="1" applyAlignment="1">
      <alignment vertical="center" wrapText="1"/>
    </xf>
  </cellXfs>
  <cellStyles count="11">
    <cellStyle name="Normal" xfId="0" builtinId="0"/>
    <cellStyle name="Normal 2" xfId="1"/>
    <cellStyle name="Normal 2 2" xfId="2"/>
    <cellStyle name="Normal 2 2 2" xfId="7"/>
    <cellStyle name="Normal 3" xfId="3"/>
    <cellStyle name="Normal 3 2" xfId="8"/>
    <cellStyle name="Normal 4" xfId="4"/>
    <cellStyle name="Normal 4 2" xfId="9"/>
    <cellStyle name="Normal 5" xfId="5"/>
    <cellStyle name="Normal 6" xfId="6"/>
    <cellStyle name="Normal 6 2" xfId="10"/>
  </cellStyles>
  <dxfs count="72">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5"/>
  <sheetViews>
    <sheetView showGridLines="0" tabSelected="1" zoomScale="80" zoomScaleNormal="80" zoomScaleSheetLayoutView="80" workbookViewId="0">
      <pane xSplit="2" ySplit="2" topLeftCell="C83" activePane="bottomRight" state="frozen"/>
      <selection pane="topRight" activeCell="C1" sqref="C1"/>
      <selection pane="bottomLeft" activeCell="A3" sqref="A3"/>
      <selection pane="bottomRight" activeCell="A94" sqref="A94"/>
    </sheetView>
  </sheetViews>
  <sheetFormatPr defaultColWidth="9.140625" defaultRowHeight="12.75" x14ac:dyDescent="0.25"/>
  <cols>
    <col min="1" max="1" width="17.7109375" style="113" customWidth="1"/>
    <col min="2" max="2" width="50.7109375" style="38" customWidth="1"/>
    <col min="3" max="3" width="10.7109375" style="39" customWidth="1"/>
    <col min="4" max="4" width="3.7109375" style="39" hidden="1" customWidth="1"/>
    <col min="5" max="5" width="10.7109375" style="39" customWidth="1"/>
    <col min="6" max="6" width="3.7109375" style="39" hidden="1" customWidth="1"/>
    <col min="7" max="7" width="10.7109375" style="39" customWidth="1"/>
    <col min="8" max="8" width="3.7109375" style="39" hidden="1" customWidth="1"/>
    <col min="9" max="9" width="10.7109375" style="39" customWidth="1"/>
    <col min="10" max="10" width="3.7109375" style="39" hidden="1" customWidth="1"/>
    <col min="11" max="11" width="40.7109375" style="42" customWidth="1"/>
    <col min="12" max="12" width="10.7109375" style="42" customWidth="1"/>
    <col min="13" max="18" width="3.7109375" style="42" customWidth="1"/>
    <col min="19" max="19" width="15.7109375" style="47" customWidth="1"/>
    <col min="20" max="20" width="70.7109375" style="228" customWidth="1"/>
    <col min="21" max="21" width="60.7109375" style="38" customWidth="1"/>
    <col min="22" max="22" width="8.7109375" style="38" customWidth="1"/>
    <col min="23" max="23" width="10.7109375" style="53" customWidth="1"/>
    <col min="24" max="24" width="10.7109375" style="42" customWidth="1"/>
    <col min="25" max="25" width="60.7109375" style="38" customWidth="1"/>
    <col min="26" max="27" width="8.7109375" style="38" customWidth="1"/>
    <col min="28" max="16384" width="9.140625" style="38"/>
  </cols>
  <sheetData>
    <row r="1" spans="1:27" s="16" customFormat="1" ht="13.5" thickBot="1" x14ac:dyDescent="0.3">
      <c r="A1" s="354" t="s">
        <v>83</v>
      </c>
      <c r="B1" s="356" t="s">
        <v>82</v>
      </c>
      <c r="C1" s="357"/>
      <c r="D1" s="357"/>
      <c r="E1" s="357"/>
      <c r="F1" s="357"/>
      <c r="G1" s="357"/>
      <c r="H1" s="357"/>
      <c r="I1" s="357"/>
      <c r="J1" s="357"/>
      <c r="K1" s="357"/>
      <c r="L1" s="357"/>
      <c r="M1" s="357"/>
      <c r="N1" s="357"/>
      <c r="O1" s="357"/>
      <c r="P1" s="357"/>
      <c r="Q1" s="357"/>
      <c r="R1" s="358"/>
      <c r="S1" s="346" t="s">
        <v>81</v>
      </c>
      <c r="T1" s="347"/>
      <c r="U1" s="347"/>
      <c r="V1" s="347"/>
      <c r="W1" s="347"/>
      <c r="X1" s="348"/>
      <c r="Y1" s="349" t="s">
        <v>80</v>
      </c>
      <c r="Z1" s="350"/>
      <c r="AA1" s="351"/>
    </row>
    <row r="2" spans="1:27" s="17" customFormat="1" ht="63.75" thickBot="1" x14ac:dyDescent="0.3">
      <c r="A2" s="355"/>
      <c r="B2" s="117" t="s">
        <v>19</v>
      </c>
      <c r="C2" s="118" t="s">
        <v>76</v>
      </c>
      <c r="D2" s="21"/>
      <c r="E2" s="21" t="s">
        <v>72</v>
      </c>
      <c r="F2" s="21"/>
      <c r="G2" s="21" t="s">
        <v>73</v>
      </c>
      <c r="H2" s="21"/>
      <c r="I2" s="21" t="s">
        <v>77</v>
      </c>
      <c r="J2" s="231"/>
      <c r="K2" s="230" t="s">
        <v>20</v>
      </c>
      <c r="L2" s="90" t="s">
        <v>75</v>
      </c>
      <c r="M2" s="161" t="s">
        <v>21</v>
      </c>
      <c r="N2" s="161" t="s">
        <v>22</v>
      </c>
      <c r="O2" s="161" t="s">
        <v>23</v>
      </c>
      <c r="P2" s="161" t="s">
        <v>24</v>
      </c>
      <c r="Q2" s="161" t="s">
        <v>25</v>
      </c>
      <c r="R2" s="162" t="s">
        <v>26</v>
      </c>
      <c r="S2" s="58" t="s">
        <v>48</v>
      </c>
      <c r="T2" s="58" t="s">
        <v>27</v>
      </c>
      <c r="U2" s="163" t="s">
        <v>28</v>
      </c>
      <c r="V2" s="164" t="s">
        <v>29</v>
      </c>
      <c r="W2" s="165" t="s">
        <v>30</v>
      </c>
      <c r="X2" s="166" t="s">
        <v>31</v>
      </c>
      <c r="Y2" s="67" t="s">
        <v>78</v>
      </c>
      <c r="Z2" s="68" t="s">
        <v>79</v>
      </c>
      <c r="AA2" s="69" t="s">
        <v>29</v>
      </c>
    </row>
    <row r="3" spans="1:27" s="16" customFormat="1" ht="102" x14ac:dyDescent="0.25">
      <c r="A3" s="334" t="s">
        <v>64</v>
      </c>
      <c r="B3" s="275" t="s">
        <v>133</v>
      </c>
      <c r="C3" s="294" t="s">
        <v>46</v>
      </c>
      <c r="D3" s="269">
        <f>IF(C3="Oui",$D$142,$D$141)</f>
        <v>1</v>
      </c>
      <c r="E3" s="269" t="s">
        <v>46</v>
      </c>
      <c r="F3" s="269">
        <f>IF(E3="Faible",$F$141,IF(E3="Modéré",$F$142,$F$143))</f>
        <v>20</v>
      </c>
      <c r="G3" s="269" t="s">
        <v>46</v>
      </c>
      <c r="H3" s="269">
        <f>IF(G3="Faible",$H$141,IF(G3="Modéré",$H$142,$H$143))</f>
        <v>3</v>
      </c>
      <c r="I3" s="295" t="str">
        <f>IF(J3&lt;=$I$141,"Faible",IF(J3&lt;=$I$142,"Modéré","Fort"))</f>
        <v>Fort</v>
      </c>
      <c r="J3" s="269">
        <f>+D3*F3*H3</f>
        <v>60</v>
      </c>
      <c r="K3" s="333"/>
      <c r="L3" s="269" t="s">
        <v>7</v>
      </c>
      <c r="M3" s="269" t="s">
        <v>0</v>
      </c>
      <c r="N3" s="269" t="s">
        <v>0</v>
      </c>
      <c r="O3" s="269"/>
      <c r="P3" s="269" t="s">
        <v>0</v>
      </c>
      <c r="Q3" s="269"/>
      <c r="R3" s="272"/>
      <c r="S3" s="64" t="s">
        <v>49</v>
      </c>
      <c r="T3" s="133" t="s">
        <v>50</v>
      </c>
      <c r="U3" s="22"/>
      <c r="V3" s="18"/>
      <c r="W3" s="190" t="s">
        <v>46</v>
      </c>
      <c r="X3" s="312" t="s">
        <v>46</v>
      </c>
      <c r="Y3" s="260"/>
      <c r="Z3" s="263"/>
      <c r="AA3" s="266"/>
    </row>
    <row r="4" spans="1:27" s="23" customFormat="1" ht="25.5" x14ac:dyDescent="0.25">
      <c r="A4" s="335"/>
      <c r="B4" s="276"/>
      <c r="C4" s="280"/>
      <c r="D4" s="270"/>
      <c r="E4" s="270"/>
      <c r="F4" s="270"/>
      <c r="G4" s="270"/>
      <c r="H4" s="270"/>
      <c r="I4" s="296"/>
      <c r="J4" s="270"/>
      <c r="K4" s="325"/>
      <c r="L4" s="270"/>
      <c r="M4" s="270"/>
      <c r="N4" s="270"/>
      <c r="O4" s="270"/>
      <c r="P4" s="270"/>
      <c r="Q4" s="270"/>
      <c r="R4" s="273"/>
      <c r="S4" s="79" t="s">
        <v>49</v>
      </c>
      <c r="T4" s="91" t="s">
        <v>168</v>
      </c>
      <c r="U4" s="92"/>
      <c r="V4" s="92"/>
      <c r="W4" s="93" t="s">
        <v>46</v>
      </c>
      <c r="X4" s="310"/>
      <c r="Y4" s="261"/>
      <c r="Z4" s="264"/>
      <c r="AA4" s="267"/>
    </row>
    <row r="5" spans="1:27" s="23" customFormat="1" ht="25.5" x14ac:dyDescent="0.25">
      <c r="A5" s="335"/>
      <c r="B5" s="276"/>
      <c r="C5" s="280"/>
      <c r="D5" s="270"/>
      <c r="E5" s="270"/>
      <c r="F5" s="270"/>
      <c r="G5" s="270"/>
      <c r="H5" s="270"/>
      <c r="I5" s="296"/>
      <c r="J5" s="270"/>
      <c r="K5" s="325"/>
      <c r="L5" s="270"/>
      <c r="M5" s="270"/>
      <c r="N5" s="270"/>
      <c r="O5" s="270"/>
      <c r="P5" s="270"/>
      <c r="Q5" s="270"/>
      <c r="R5" s="273"/>
      <c r="S5" s="79" t="s">
        <v>49</v>
      </c>
      <c r="T5" s="167" t="s">
        <v>89</v>
      </c>
      <c r="U5" s="94"/>
      <c r="V5" s="92"/>
      <c r="W5" s="93" t="s">
        <v>46</v>
      </c>
      <c r="X5" s="310"/>
      <c r="Y5" s="261"/>
      <c r="Z5" s="264"/>
      <c r="AA5" s="267"/>
    </row>
    <row r="6" spans="1:27" s="16" customFormat="1" ht="51" x14ac:dyDescent="0.25">
      <c r="A6" s="335"/>
      <c r="B6" s="276"/>
      <c r="C6" s="280"/>
      <c r="D6" s="270"/>
      <c r="E6" s="270"/>
      <c r="F6" s="270"/>
      <c r="G6" s="270"/>
      <c r="H6" s="270"/>
      <c r="I6" s="296"/>
      <c r="J6" s="270"/>
      <c r="K6" s="325"/>
      <c r="L6" s="270"/>
      <c r="M6" s="270"/>
      <c r="N6" s="270"/>
      <c r="O6" s="270"/>
      <c r="P6" s="270"/>
      <c r="Q6" s="270"/>
      <c r="R6" s="273"/>
      <c r="S6" s="79" t="s">
        <v>51</v>
      </c>
      <c r="T6" s="91" t="s">
        <v>32</v>
      </c>
      <c r="U6" s="94"/>
      <c r="V6" s="92"/>
      <c r="W6" s="93" t="s">
        <v>46</v>
      </c>
      <c r="X6" s="310"/>
      <c r="Y6" s="261"/>
      <c r="Z6" s="264"/>
      <c r="AA6" s="267"/>
    </row>
    <row r="7" spans="1:27" s="16" customFormat="1" ht="25.5" x14ac:dyDescent="0.25">
      <c r="A7" s="335"/>
      <c r="B7" s="276"/>
      <c r="C7" s="280"/>
      <c r="D7" s="270"/>
      <c r="E7" s="270"/>
      <c r="F7" s="270"/>
      <c r="G7" s="270"/>
      <c r="H7" s="270"/>
      <c r="I7" s="296"/>
      <c r="J7" s="270"/>
      <c r="K7" s="325"/>
      <c r="L7" s="270"/>
      <c r="M7" s="270"/>
      <c r="N7" s="270"/>
      <c r="O7" s="270"/>
      <c r="P7" s="270"/>
      <c r="Q7" s="270"/>
      <c r="R7" s="273"/>
      <c r="S7" s="79" t="s">
        <v>52</v>
      </c>
      <c r="T7" s="91" t="s">
        <v>33</v>
      </c>
      <c r="U7" s="94"/>
      <c r="V7" s="92"/>
      <c r="W7" s="93" t="s">
        <v>46</v>
      </c>
      <c r="X7" s="310"/>
      <c r="Y7" s="261"/>
      <c r="Z7" s="264"/>
      <c r="AA7" s="267"/>
    </row>
    <row r="8" spans="1:27" s="16" customFormat="1" ht="63.75" x14ac:dyDescent="0.25">
      <c r="A8" s="335"/>
      <c r="B8" s="276"/>
      <c r="C8" s="280"/>
      <c r="D8" s="270"/>
      <c r="E8" s="270"/>
      <c r="F8" s="270"/>
      <c r="G8" s="270"/>
      <c r="H8" s="270"/>
      <c r="I8" s="296"/>
      <c r="J8" s="270"/>
      <c r="K8" s="325"/>
      <c r="L8" s="270"/>
      <c r="M8" s="270"/>
      <c r="N8" s="270"/>
      <c r="O8" s="270"/>
      <c r="P8" s="270"/>
      <c r="Q8" s="270"/>
      <c r="R8" s="273"/>
      <c r="S8" s="95" t="s">
        <v>17</v>
      </c>
      <c r="T8" s="96" t="s">
        <v>137</v>
      </c>
      <c r="U8" s="94"/>
      <c r="V8" s="92"/>
      <c r="W8" s="93" t="s">
        <v>46</v>
      </c>
      <c r="X8" s="310"/>
      <c r="Y8" s="261"/>
      <c r="Z8" s="264"/>
      <c r="AA8" s="267"/>
    </row>
    <row r="9" spans="1:27" s="16" customFormat="1" ht="38.25" x14ac:dyDescent="0.25">
      <c r="A9" s="335"/>
      <c r="B9" s="277"/>
      <c r="C9" s="281"/>
      <c r="D9" s="271"/>
      <c r="E9" s="271"/>
      <c r="F9" s="271"/>
      <c r="G9" s="271"/>
      <c r="H9" s="271"/>
      <c r="I9" s="297"/>
      <c r="J9" s="271"/>
      <c r="K9" s="326"/>
      <c r="L9" s="271"/>
      <c r="M9" s="271"/>
      <c r="N9" s="271"/>
      <c r="O9" s="271"/>
      <c r="P9" s="271"/>
      <c r="Q9" s="271"/>
      <c r="R9" s="274"/>
      <c r="S9" s="119" t="s">
        <v>53</v>
      </c>
      <c r="T9" s="220" t="s">
        <v>54</v>
      </c>
      <c r="U9" s="221"/>
      <c r="V9" s="222" t="s">
        <v>3</v>
      </c>
      <c r="W9" s="121" t="s">
        <v>46</v>
      </c>
      <c r="X9" s="311"/>
      <c r="Y9" s="262"/>
      <c r="Z9" s="265"/>
      <c r="AA9" s="268"/>
    </row>
    <row r="10" spans="1:27" s="16" customFormat="1" ht="54" customHeight="1" thickBot="1" x14ac:dyDescent="0.3">
      <c r="A10" s="336"/>
      <c r="B10" s="223" t="s">
        <v>40</v>
      </c>
      <c r="C10" s="143" t="s">
        <v>46</v>
      </c>
      <c r="D10" s="71">
        <f>IF(C10="Oui",$D$142,$D$141)</f>
        <v>1</v>
      </c>
      <c r="E10" s="71" t="s">
        <v>46</v>
      </c>
      <c r="F10" s="71">
        <f>IF(E10="Faible",$F$141,IF(E10="Modéré",$F$142,$F$143))</f>
        <v>20</v>
      </c>
      <c r="G10" s="71" t="s">
        <v>46</v>
      </c>
      <c r="H10" s="71">
        <f>IF(G10="Faible",$H$141,IF(G10="Modéré",$H$142,$H$143))</f>
        <v>3</v>
      </c>
      <c r="I10" s="72" t="str">
        <f>IF(J10&lt;=$I$141,"Faible",IF(J10&lt;=$I$142,"Modéré","Fort"))</f>
        <v>Fort</v>
      </c>
      <c r="J10" s="144">
        <f t="shared" ref="J10" si="0">+D10*F10*H10</f>
        <v>60</v>
      </c>
      <c r="K10" s="122"/>
      <c r="L10" s="71"/>
      <c r="M10" s="71"/>
      <c r="N10" s="71"/>
      <c r="O10" s="71"/>
      <c r="P10" s="71"/>
      <c r="Q10" s="71"/>
      <c r="R10" s="88"/>
      <c r="S10" s="63" t="s">
        <v>58</v>
      </c>
      <c r="T10" s="34"/>
      <c r="U10" s="128"/>
      <c r="V10" s="129" t="s">
        <v>3</v>
      </c>
      <c r="W10" s="72" t="s">
        <v>46</v>
      </c>
      <c r="X10" s="216" t="s">
        <v>46</v>
      </c>
      <c r="Y10" s="224"/>
      <c r="Z10" s="225"/>
      <c r="AA10" s="226"/>
    </row>
    <row r="11" spans="1:27" s="26" customFormat="1" ht="25.5" x14ac:dyDescent="0.25">
      <c r="A11" s="320" t="s">
        <v>34</v>
      </c>
      <c r="B11" s="344" t="s">
        <v>132</v>
      </c>
      <c r="C11" s="294" t="s">
        <v>46</v>
      </c>
      <c r="D11" s="269">
        <f>IF(C11="Oui",$D$142,$D$141)</f>
        <v>1</v>
      </c>
      <c r="E11" s="269" t="s">
        <v>46</v>
      </c>
      <c r="F11" s="269">
        <f>IF(E11="Faible",$F$141,IF(E11="Modéré",$F$142,$F$143))</f>
        <v>20</v>
      </c>
      <c r="G11" s="269" t="s">
        <v>46</v>
      </c>
      <c r="H11" s="269">
        <f>IF(G11="Faible",$H$141,IF(G11="Modéré",$H$142,$H$143))</f>
        <v>3</v>
      </c>
      <c r="I11" s="295" t="str">
        <f>IF(J11&lt;=$I$141,"Faible",IF(J11&lt;=$I$142,"Modéré","Fort"))</f>
        <v>Fort</v>
      </c>
      <c r="J11" s="269">
        <f t="shared" ref="J11:J63" si="1">+D11*F11*H11</f>
        <v>60</v>
      </c>
      <c r="K11" s="333"/>
      <c r="L11" s="269" t="s">
        <v>18</v>
      </c>
      <c r="M11" s="294" t="s">
        <v>0</v>
      </c>
      <c r="N11" s="323" t="s">
        <v>0</v>
      </c>
      <c r="O11" s="318"/>
      <c r="P11" s="323" t="s">
        <v>0</v>
      </c>
      <c r="Q11" s="318"/>
      <c r="R11" s="319"/>
      <c r="S11" s="64" t="s">
        <v>49</v>
      </c>
      <c r="T11" s="37" t="s">
        <v>169</v>
      </c>
      <c r="U11" s="248"/>
      <c r="V11" s="183"/>
      <c r="W11" s="190" t="s">
        <v>46</v>
      </c>
      <c r="X11" s="312" t="s">
        <v>46</v>
      </c>
      <c r="Y11" s="307"/>
      <c r="Z11" s="308"/>
      <c r="AA11" s="309"/>
    </row>
    <row r="12" spans="1:27" s="26" customFormat="1" ht="25.5" x14ac:dyDescent="0.25">
      <c r="A12" s="321"/>
      <c r="B12" s="352"/>
      <c r="C12" s="280"/>
      <c r="D12" s="270"/>
      <c r="E12" s="270"/>
      <c r="F12" s="270"/>
      <c r="G12" s="270"/>
      <c r="H12" s="270"/>
      <c r="I12" s="296"/>
      <c r="J12" s="270"/>
      <c r="K12" s="325"/>
      <c r="L12" s="270"/>
      <c r="M12" s="280"/>
      <c r="N12" s="283"/>
      <c r="O12" s="286"/>
      <c r="P12" s="283"/>
      <c r="Q12" s="286"/>
      <c r="R12" s="292"/>
      <c r="S12" s="79" t="s">
        <v>49</v>
      </c>
      <c r="T12" s="160" t="s">
        <v>170</v>
      </c>
      <c r="U12" s="239"/>
      <c r="V12" s="98"/>
      <c r="W12" s="93" t="s">
        <v>46</v>
      </c>
      <c r="X12" s="310"/>
      <c r="Y12" s="299"/>
      <c r="Z12" s="302"/>
      <c r="AA12" s="305"/>
    </row>
    <row r="13" spans="1:27" s="26" customFormat="1" ht="51" x14ac:dyDescent="0.25">
      <c r="A13" s="321"/>
      <c r="B13" s="352"/>
      <c r="C13" s="280"/>
      <c r="D13" s="270"/>
      <c r="E13" s="270"/>
      <c r="F13" s="270"/>
      <c r="G13" s="270"/>
      <c r="H13" s="270"/>
      <c r="I13" s="296"/>
      <c r="J13" s="270"/>
      <c r="K13" s="325"/>
      <c r="L13" s="270"/>
      <c r="M13" s="280"/>
      <c r="N13" s="283"/>
      <c r="O13" s="286"/>
      <c r="P13" s="283"/>
      <c r="Q13" s="286"/>
      <c r="R13" s="292"/>
      <c r="S13" s="79" t="s">
        <v>49</v>
      </c>
      <c r="T13" s="160" t="s">
        <v>84</v>
      </c>
      <c r="U13" s="240"/>
      <c r="V13" s="98"/>
      <c r="W13" s="93" t="s">
        <v>46</v>
      </c>
      <c r="X13" s="310"/>
      <c r="Y13" s="299"/>
      <c r="Z13" s="302"/>
      <c r="AA13" s="305"/>
    </row>
    <row r="14" spans="1:27" s="26" customFormat="1" ht="76.5" x14ac:dyDescent="0.25">
      <c r="A14" s="321"/>
      <c r="B14" s="352"/>
      <c r="C14" s="280"/>
      <c r="D14" s="270"/>
      <c r="E14" s="270"/>
      <c r="F14" s="270"/>
      <c r="G14" s="270"/>
      <c r="H14" s="270"/>
      <c r="I14" s="296"/>
      <c r="J14" s="270"/>
      <c r="K14" s="325"/>
      <c r="L14" s="270"/>
      <c r="M14" s="280"/>
      <c r="N14" s="283"/>
      <c r="O14" s="286"/>
      <c r="P14" s="283"/>
      <c r="Q14" s="286"/>
      <c r="R14" s="292"/>
      <c r="S14" s="95" t="s">
        <v>53</v>
      </c>
      <c r="T14" s="27" t="s">
        <v>47</v>
      </c>
      <c r="U14" s="99"/>
      <c r="V14" s="99"/>
      <c r="W14" s="93" t="s">
        <v>46</v>
      </c>
      <c r="X14" s="310"/>
      <c r="Y14" s="299"/>
      <c r="Z14" s="302"/>
      <c r="AA14" s="305"/>
    </row>
    <row r="15" spans="1:27" s="26" customFormat="1" ht="102" x14ac:dyDescent="0.25">
      <c r="A15" s="321"/>
      <c r="B15" s="352"/>
      <c r="C15" s="280"/>
      <c r="D15" s="270"/>
      <c r="E15" s="270"/>
      <c r="F15" s="270"/>
      <c r="G15" s="270"/>
      <c r="H15" s="270"/>
      <c r="I15" s="296"/>
      <c r="J15" s="270"/>
      <c r="K15" s="325"/>
      <c r="L15" s="270"/>
      <c r="M15" s="280"/>
      <c r="N15" s="283"/>
      <c r="O15" s="286"/>
      <c r="P15" s="283"/>
      <c r="Q15" s="286"/>
      <c r="R15" s="292"/>
      <c r="S15" s="95" t="s">
        <v>51</v>
      </c>
      <c r="T15" s="97" t="s">
        <v>165</v>
      </c>
      <c r="U15" s="99"/>
      <c r="V15" s="99"/>
      <c r="W15" s="93" t="s">
        <v>46</v>
      </c>
      <c r="X15" s="310"/>
      <c r="Y15" s="299"/>
      <c r="Z15" s="302"/>
      <c r="AA15" s="305"/>
    </row>
    <row r="16" spans="1:27" s="26" customFormat="1" ht="38.25" x14ac:dyDescent="0.25">
      <c r="A16" s="321"/>
      <c r="B16" s="352"/>
      <c r="C16" s="280"/>
      <c r="D16" s="270"/>
      <c r="E16" s="270"/>
      <c r="F16" s="270"/>
      <c r="G16" s="270"/>
      <c r="H16" s="270"/>
      <c r="I16" s="296"/>
      <c r="J16" s="270"/>
      <c r="K16" s="325"/>
      <c r="L16" s="270"/>
      <c r="M16" s="280"/>
      <c r="N16" s="283"/>
      <c r="O16" s="286"/>
      <c r="P16" s="283"/>
      <c r="Q16" s="286"/>
      <c r="R16" s="292"/>
      <c r="S16" s="95" t="s">
        <v>17</v>
      </c>
      <c r="T16" s="97" t="s">
        <v>35</v>
      </c>
      <c r="U16" s="99"/>
      <c r="V16" s="99"/>
      <c r="W16" s="93" t="s">
        <v>46</v>
      </c>
      <c r="X16" s="310"/>
      <c r="Y16" s="299"/>
      <c r="Z16" s="302"/>
      <c r="AA16" s="305"/>
    </row>
    <row r="17" spans="1:27" s="26" customFormat="1" ht="51" x14ac:dyDescent="0.25">
      <c r="A17" s="321"/>
      <c r="B17" s="353"/>
      <c r="C17" s="280"/>
      <c r="D17" s="270"/>
      <c r="E17" s="270"/>
      <c r="F17" s="270"/>
      <c r="G17" s="270"/>
      <c r="H17" s="270"/>
      <c r="I17" s="296"/>
      <c r="J17" s="270"/>
      <c r="K17" s="325"/>
      <c r="L17" s="270"/>
      <c r="M17" s="280"/>
      <c r="N17" s="283"/>
      <c r="O17" s="286"/>
      <c r="P17" s="283"/>
      <c r="Q17" s="286"/>
      <c r="R17" s="292"/>
      <c r="S17" s="135" t="s">
        <v>17</v>
      </c>
      <c r="T17" s="27" t="s">
        <v>143</v>
      </c>
      <c r="U17" s="31"/>
      <c r="V17" s="29"/>
      <c r="W17" s="192" t="s">
        <v>46</v>
      </c>
      <c r="X17" s="311"/>
      <c r="Y17" s="300"/>
      <c r="Z17" s="303"/>
      <c r="AA17" s="306"/>
    </row>
    <row r="18" spans="1:27" s="26" customFormat="1" ht="38.25" x14ac:dyDescent="0.25">
      <c r="A18" s="321"/>
      <c r="B18" s="193" t="s">
        <v>36</v>
      </c>
      <c r="C18" s="200" t="s">
        <v>46</v>
      </c>
      <c r="D18" s="201">
        <f>IF(C18="Oui",$D$142,$D$141)</f>
        <v>1</v>
      </c>
      <c r="E18" s="201" t="s">
        <v>46</v>
      </c>
      <c r="F18" s="201">
        <f>IF(E18="Faible",$F$141,IF(E18="Modéré",$F$142,$F$143))</f>
        <v>20</v>
      </c>
      <c r="G18" s="201" t="s">
        <v>46</v>
      </c>
      <c r="H18" s="201">
        <f>IF(G18="Faible",$H$141,IF(G18="Modéré",$H$142,$H$143))</f>
        <v>3</v>
      </c>
      <c r="I18" s="202" t="str">
        <f>IF(J18&lt;=$I$141,"Faible",IF(J18&lt;=$I$142,"Modéré","Fort"))</f>
        <v>Fort</v>
      </c>
      <c r="J18" s="138">
        <f t="shared" si="1"/>
        <v>60</v>
      </c>
      <c r="K18" s="256"/>
      <c r="L18" s="201" t="s">
        <v>9</v>
      </c>
      <c r="M18" s="200"/>
      <c r="N18" s="28" t="s">
        <v>0</v>
      </c>
      <c r="O18" s="203"/>
      <c r="P18" s="203" t="s">
        <v>0</v>
      </c>
      <c r="Q18" s="203"/>
      <c r="R18" s="204"/>
      <c r="S18" s="59" t="s">
        <v>49</v>
      </c>
      <c r="T18" s="24" t="s">
        <v>37</v>
      </c>
      <c r="U18" s="31"/>
      <c r="V18" s="54"/>
      <c r="W18" s="202" t="s">
        <v>46</v>
      </c>
      <c r="X18" s="212" t="s">
        <v>46</v>
      </c>
      <c r="Y18" s="236"/>
      <c r="Z18" s="33"/>
      <c r="AA18" s="74"/>
    </row>
    <row r="19" spans="1:27" s="26" customFormat="1" ht="25.5" x14ac:dyDescent="0.25">
      <c r="A19" s="321"/>
      <c r="B19" s="327" t="s">
        <v>131</v>
      </c>
      <c r="C19" s="338" t="s">
        <v>46</v>
      </c>
      <c r="D19" s="339">
        <f>IF(C19="Oui",$D$142,$D$141)</f>
        <v>1</v>
      </c>
      <c r="E19" s="339" t="s">
        <v>46</v>
      </c>
      <c r="F19" s="339">
        <f>IF(E19="Faible",$F$141,IF(E19="Modéré",$F$142,$F$143))</f>
        <v>20</v>
      </c>
      <c r="G19" s="339" t="s">
        <v>46</v>
      </c>
      <c r="H19" s="339">
        <f>IF(G19="Faible",$H$141,IF(G19="Modéré",$H$142,$H$143))</f>
        <v>3</v>
      </c>
      <c r="I19" s="340" t="str">
        <f>IF(J19&lt;=$I$141,"Faible",IF(J19&lt;=$I$142,"Modéré","Fort"))</f>
        <v>Fort</v>
      </c>
      <c r="J19" s="339">
        <f t="shared" si="1"/>
        <v>60</v>
      </c>
      <c r="K19" s="343"/>
      <c r="L19" s="339" t="s">
        <v>10</v>
      </c>
      <c r="M19" s="338"/>
      <c r="N19" s="341"/>
      <c r="O19" s="341"/>
      <c r="P19" s="341" t="s">
        <v>0</v>
      </c>
      <c r="Q19" s="341"/>
      <c r="R19" s="342"/>
      <c r="S19" s="101" t="s">
        <v>49</v>
      </c>
      <c r="T19" s="102" t="s">
        <v>85</v>
      </c>
      <c r="U19" s="103"/>
      <c r="V19" s="104"/>
      <c r="W19" s="114" t="s">
        <v>46</v>
      </c>
      <c r="X19" s="310" t="s">
        <v>46</v>
      </c>
      <c r="Y19" s="316"/>
      <c r="Z19" s="301"/>
      <c r="AA19" s="304"/>
    </row>
    <row r="20" spans="1:27" s="26" customFormat="1" ht="25.5" x14ac:dyDescent="0.25">
      <c r="A20" s="321"/>
      <c r="B20" s="359"/>
      <c r="C20" s="338"/>
      <c r="D20" s="339"/>
      <c r="E20" s="339"/>
      <c r="F20" s="339"/>
      <c r="G20" s="339"/>
      <c r="H20" s="339"/>
      <c r="I20" s="340"/>
      <c r="J20" s="339"/>
      <c r="K20" s="343"/>
      <c r="L20" s="339"/>
      <c r="M20" s="338"/>
      <c r="N20" s="341"/>
      <c r="O20" s="341"/>
      <c r="P20" s="341"/>
      <c r="Q20" s="341"/>
      <c r="R20" s="342"/>
      <c r="S20" s="66" t="s">
        <v>52</v>
      </c>
      <c r="T20" s="100" t="s">
        <v>38</v>
      </c>
      <c r="U20" s="31"/>
      <c r="V20" s="31"/>
      <c r="W20" s="192" t="s">
        <v>46</v>
      </c>
      <c r="X20" s="311"/>
      <c r="Y20" s="315"/>
      <c r="Z20" s="303"/>
      <c r="AA20" s="306"/>
    </row>
    <row r="21" spans="1:27" s="26" customFormat="1" ht="38.25" x14ac:dyDescent="0.25">
      <c r="A21" s="337"/>
      <c r="B21" s="171" t="s">
        <v>39</v>
      </c>
      <c r="C21" s="200" t="s">
        <v>46</v>
      </c>
      <c r="D21" s="201">
        <f>IF(C21="Oui",$D$142,$D$141)</f>
        <v>1</v>
      </c>
      <c r="E21" s="201" t="s">
        <v>46</v>
      </c>
      <c r="F21" s="201">
        <f>IF(E21="Faible",$F$141,IF(E21="Modéré",$F$142,$F$143))</f>
        <v>20</v>
      </c>
      <c r="G21" s="201" t="s">
        <v>46</v>
      </c>
      <c r="H21" s="201">
        <f>IF(G21="Faible",$H$141,IF(G21="Modéré",$H$142,$H$143))</f>
        <v>3</v>
      </c>
      <c r="I21" s="202" t="str">
        <f>IF(J21&lt;=$I$141,"Faible",IF(J21&lt;=$I$142,"Modéré","Fort"))</f>
        <v>Fort</v>
      </c>
      <c r="J21" s="201">
        <f t="shared" si="1"/>
        <v>60</v>
      </c>
      <c r="K21" s="256"/>
      <c r="L21" s="201"/>
      <c r="M21" s="200"/>
      <c r="N21" s="203"/>
      <c r="O21" s="203"/>
      <c r="P21" s="203"/>
      <c r="Q21" s="203"/>
      <c r="R21" s="204"/>
      <c r="S21" s="59" t="s">
        <v>49</v>
      </c>
      <c r="T21" s="177" t="s">
        <v>144</v>
      </c>
      <c r="U21" s="85"/>
      <c r="V21" s="85"/>
      <c r="W21" s="196" t="s">
        <v>46</v>
      </c>
      <c r="X21" s="212" t="s">
        <v>46</v>
      </c>
      <c r="Y21" s="236"/>
      <c r="Z21" s="234"/>
      <c r="AA21" s="235"/>
    </row>
    <row r="22" spans="1:27" s="16" customFormat="1" ht="54" customHeight="1" thickBot="1" x14ac:dyDescent="0.3">
      <c r="A22" s="322"/>
      <c r="B22" s="211" t="s">
        <v>40</v>
      </c>
      <c r="C22" s="198" t="s">
        <v>46</v>
      </c>
      <c r="D22" s="199">
        <f>IF(C22="Oui",$D$142,$D$141)</f>
        <v>1</v>
      </c>
      <c r="E22" s="199" t="s">
        <v>46</v>
      </c>
      <c r="F22" s="199">
        <f>IF(E22="Faible",$F$141,IF(E22="Modéré",$F$142,$F$143))</f>
        <v>20</v>
      </c>
      <c r="G22" s="199" t="s">
        <v>46</v>
      </c>
      <c r="H22" s="199">
        <f>IF(G22="Faible",$H$141,IF(G22="Modéré",$H$142,$H$143))</f>
        <v>3</v>
      </c>
      <c r="I22" s="208" t="str">
        <f>IF(J22&lt;=$I$141,"Faible",IF(J22&lt;=$I$142,"Modéré","Fort"))</f>
        <v>Fort</v>
      </c>
      <c r="J22" s="139">
        <f t="shared" si="1"/>
        <v>60</v>
      </c>
      <c r="K22" s="210"/>
      <c r="L22" s="199"/>
      <c r="M22" s="199"/>
      <c r="N22" s="199"/>
      <c r="O22" s="199"/>
      <c r="P22" s="199"/>
      <c r="Q22" s="199"/>
      <c r="R22" s="207"/>
      <c r="S22" s="134" t="s">
        <v>58</v>
      </c>
      <c r="T22" s="83"/>
      <c r="U22" s="232"/>
      <c r="V22" s="129" t="s">
        <v>3</v>
      </c>
      <c r="W22" s="72" t="s">
        <v>46</v>
      </c>
      <c r="X22" s="214" t="s">
        <v>46</v>
      </c>
      <c r="Y22" s="237"/>
      <c r="Z22" s="178"/>
      <c r="AA22" s="73"/>
    </row>
    <row r="23" spans="1:27" s="26" customFormat="1" ht="25.5" x14ac:dyDescent="0.25">
      <c r="A23" s="320" t="s">
        <v>119</v>
      </c>
      <c r="B23" s="344" t="s">
        <v>42</v>
      </c>
      <c r="C23" s="294" t="s">
        <v>46</v>
      </c>
      <c r="D23" s="269">
        <f>IF(C23="Oui",$D$142,$D$141)</f>
        <v>1</v>
      </c>
      <c r="E23" s="269" t="s">
        <v>46</v>
      </c>
      <c r="F23" s="269">
        <f>IF(E23="Faible",$F$141,IF(E23="Modéré",$F$142,$F$143))</f>
        <v>20</v>
      </c>
      <c r="G23" s="269" t="s">
        <v>46</v>
      </c>
      <c r="H23" s="269">
        <f>IF(G23="Faible",$H$141,IF(G23="Modéré",$H$142,$H$143))</f>
        <v>3</v>
      </c>
      <c r="I23" s="295" t="str">
        <f>IF(J23&lt;=$I$141,"Faible",IF(J23&lt;=$I$142,"Modéré","Fort"))</f>
        <v>Fort</v>
      </c>
      <c r="J23" s="269">
        <f t="shared" si="1"/>
        <v>60</v>
      </c>
      <c r="K23" s="333"/>
      <c r="L23" s="269" t="s">
        <v>10</v>
      </c>
      <c r="M23" s="294" t="s">
        <v>0</v>
      </c>
      <c r="N23" s="323"/>
      <c r="O23" s="318"/>
      <c r="P23" s="323" t="s">
        <v>0</v>
      </c>
      <c r="Q23" s="318"/>
      <c r="R23" s="319"/>
      <c r="S23" s="64" t="s">
        <v>49</v>
      </c>
      <c r="T23" s="168" t="s">
        <v>171</v>
      </c>
      <c r="U23" s="241"/>
      <c r="V23" s="183"/>
      <c r="W23" s="190" t="s">
        <v>46</v>
      </c>
      <c r="X23" s="312" t="s">
        <v>46</v>
      </c>
      <c r="Y23" s="313" t="s">
        <v>3</v>
      </c>
      <c r="Z23" s="308"/>
      <c r="AA23" s="309"/>
    </row>
    <row r="24" spans="1:27" s="26" customFormat="1" ht="25.5" x14ac:dyDescent="0.25">
      <c r="A24" s="321"/>
      <c r="B24" s="352"/>
      <c r="C24" s="280"/>
      <c r="D24" s="270"/>
      <c r="E24" s="270"/>
      <c r="F24" s="270"/>
      <c r="G24" s="270"/>
      <c r="H24" s="270"/>
      <c r="I24" s="296"/>
      <c r="J24" s="270"/>
      <c r="K24" s="325"/>
      <c r="L24" s="270"/>
      <c r="M24" s="280"/>
      <c r="N24" s="283"/>
      <c r="O24" s="286"/>
      <c r="P24" s="283"/>
      <c r="Q24" s="286"/>
      <c r="R24" s="292"/>
      <c r="S24" s="79" t="s">
        <v>49</v>
      </c>
      <c r="T24" s="169" t="s">
        <v>166</v>
      </c>
      <c r="U24" s="239"/>
      <c r="V24" s="98"/>
      <c r="W24" s="93" t="s">
        <v>46</v>
      </c>
      <c r="X24" s="310"/>
      <c r="Y24" s="314"/>
      <c r="Z24" s="302"/>
      <c r="AA24" s="305"/>
    </row>
    <row r="25" spans="1:27" s="26" customFormat="1" ht="25.5" x14ac:dyDescent="0.25">
      <c r="A25" s="321"/>
      <c r="B25" s="363"/>
      <c r="C25" s="280"/>
      <c r="D25" s="270"/>
      <c r="E25" s="270"/>
      <c r="F25" s="270"/>
      <c r="G25" s="270"/>
      <c r="H25" s="270"/>
      <c r="I25" s="296"/>
      <c r="J25" s="270"/>
      <c r="K25" s="325"/>
      <c r="L25" s="270"/>
      <c r="M25" s="280"/>
      <c r="N25" s="283"/>
      <c r="O25" s="286"/>
      <c r="P25" s="283"/>
      <c r="Q25" s="286"/>
      <c r="R25" s="292"/>
      <c r="S25" s="79" t="s">
        <v>49</v>
      </c>
      <c r="T25" s="169" t="s">
        <v>172</v>
      </c>
      <c r="U25" s="239"/>
      <c r="V25" s="98"/>
      <c r="W25" s="93" t="s">
        <v>46</v>
      </c>
      <c r="X25" s="310"/>
      <c r="Y25" s="314"/>
      <c r="Z25" s="302"/>
      <c r="AA25" s="305"/>
    </row>
    <row r="26" spans="1:27" s="26" customFormat="1" ht="25.5" x14ac:dyDescent="0.25">
      <c r="A26" s="321"/>
      <c r="B26" s="363"/>
      <c r="C26" s="280"/>
      <c r="D26" s="270"/>
      <c r="E26" s="270"/>
      <c r="F26" s="270"/>
      <c r="G26" s="270"/>
      <c r="H26" s="270"/>
      <c r="I26" s="296"/>
      <c r="J26" s="270"/>
      <c r="K26" s="325"/>
      <c r="L26" s="270"/>
      <c r="M26" s="280"/>
      <c r="N26" s="283"/>
      <c r="O26" s="286"/>
      <c r="P26" s="283"/>
      <c r="Q26" s="286"/>
      <c r="R26" s="292"/>
      <c r="S26" s="79" t="s">
        <v>49</v>
      </c>
      <c r="T26" s="169" t="s">
        <v>173</v>
      </c>
      <c r="U26" s="240"/>
      <c r="V26" s="98" t="s">
        <v>3</v>
      </c>
      <c r="W26" s="93" t="s">
        <v>46</v>
      </c>
      <c r="X26" s="310"/>
      <c r="Y26" s="314"/>
      <c r="Z26" s="302"/>
      <c r="AA26" s="305"/>
    </row>
    <row r="27" spans="1:27" s="26" customFormat="1" ht="25.5" x14ac:dyDescent="0.25">
      <c r="A27" s="321"/>
      <c r="B27" s="363"/>
      <c r="C27" s="280"/>
      <c r="D27" s="270"/>
      <c r="E27" s="270"/>
      <c r="F27" s="270"/>
      <c r="G27" s="270"/>
      <c r="H27" s="270"/>
      <c r="I27" s="296"/>
      <c r="J27" s="270"/>
      <c r="K27" s="325"/>
      <c r="L27" s="270"/>
      <c r="M27" s="280"/>
      <c r="N27" s="283"/>
      <c r="O27" s="286"/>
      <c r="P27" s="283"/>
      <c r="Q27" s="286"/>
      <c r="R27" s="292"/>
      <c r="S27" s="79" t="s">
        <v>49</v>
      </c>
      <c r="T27" s="170" t="s">
        <v>167</v>
      </c>
      <c r="U27" s="239"/>
      <c r="V27" s="98"/>
      <c r="W27" s="93" t="s">
        <v>46</v>
      </c>
      <c r="X27" s="310"/>
      <c r="Y27" s="314"/>
      <c r="Z27" s="302"/>
      <c r="AA27" s="305"/>
    </row>
    <row r="28" spans="1:27" s="26" customFormat="1" ht="63.75" x14ac:dyDescent="0.25">
      <c r="A28" s="321"/>
      <c r="B28" s="363"/>
      <c r="C28" s="280"/>
      <c r="D28" s="270"/>
      <c r="E28" s="270"/>
      <c r="F28" s="270"/>
      <c r="G28" s="270"/>
      <c r="H28" s="270"/>
      <c r="I28" s="296"/>
      <c r="J28" s="270"/>
      <c r="K28" s="325"/>
      <c r="L28" s="270"/>
      <c r="M28" s="280"/>
      <c r="N28" s="283"/>
      <c r="O28" s="286"/>
      <c r="P28" s="283"/>
      <c r="Q28" s="286"/>
      <c r="R28" s="292"/>
      <c r="S28" s="79" t="s">
        <v>53</v>
      </c>
      <c r="T28" s="97" t="s">
        <v>41</v>
      </c>
      <c r="U28" s="242"/>
      <c r="V28" s="98"/>
      <c r="W28" s="93" t="s">
        <v>46</v>
      </c>
      <c r="X28" s="310"/>
      <c r="Y28" s="314"/>
      <c r="Z28" s="302"/>
      <c r="AA28" s="305"/>
    </row>
    <row r="29" spans="1:27" s="26" customFormat="1" ht="51" x14ac:dyDescent="0.25">
      <c r="A29" s="321"/>
      <c r="B29" s="363"/>
      <c r="C29" s="280"/>
      <c r="D29" s="270"/>
      <c r="E29" s="270"/>
      <c r="F29" s="270"/>
      <c r="G29" s="270"/>
      <c r="H29" s="270"/>
      <c r="I29" s="296"/>
      <c r="J29" s="270"/>
      <c r="K29" s="325"/>
      <c r="L29" s="270"/>
      <c r="M29" s="280"/>
      <c r="N29" s="283"/>
      <c r="O29" s="286"/>
      <c r="P29" s="283"/>
      <c r="Q29" s="286"/>
      <c r="R29" s="292"/>
      <c r="S29" s="62" t="s">
        <v>17</v>
      </c>
      <c r="T29" s="175" t="s">
        <v>55</v>
      </c>
      <c r="U29" s="243"/>
      <c r="V29" s="181"/>
      <c r="W29" s="108" t="s">
        <v>46</v>
      </c>
      <c r="X29" s="311"/>
      <c r="Y29" s="315"/>
      <c r="Z29" s="303"/>
      <c r="AA29" s="306"/>
    </row>
    <row r="30" spans="1:27" s="26" customFormat="1" ht="38.25" x14ac:dyDescent="0.25">
      <c r="A30" s="321"/>
      <c r="B30" s="209" t="s">
        <v>139</v>
      </c>
      <c r="C30" s="200" t="s">
        <v>46</v>
      </c>
      <c r="D30" s="201">
        <f>IF(C30="Oui",$D$142,$D$141)</f>
        <v>1</v>
      </c>
      <c r="E30" s="201" t="s">
        <v>46</v>
      </c>
      <c r="F30" s="201">
        <f>IF(E30="Faible",$F$141,IF(E30="Modéré",$F$142,$F$143))</f>
        <v>20</v>
      </c>
      <c r="G30" s="201" t="s">
        <v>46</v>
      </c>
      <c r="H30" s="201">
        <f>IF(G30="Faible",$H$141,IF(G30="Modéré",$H$142,$H$143))</f>
        <v>3</v>
      </c>
      <c r="I30" s="202" t="str">
        <f>IF(J30&lt;=$I$141,"Faible",IF(J30&lt;=$I$142,"Modéré","Fort"))</f>
        <v>Fort</v>
      </c>
      <c r="J30" s="138">
        <f t="shared" si="1"/>
        <v>60</v>
      </c>
      <c r="K30" s="256"/>
      <c r="L30" s="201" t="s">
        <v>1</v>
      </c>
      <c r="M30" s="200"/>
      <c r="N30" s="203"/>
      <c r="O30" s="19"/>
      <c r="P30" s="203" t="s">
        <v>0</v>
      </c>
      <c r="Q30" s="19"/>
      <c r="R30" s="80"/>
      <c r="S30" s="59" t="s">
        <v>49</v>
      </c>
      <c r="T30" s="227" t="s">
        <v>138</v>
      </c>
      <c r="U30" s="244"/>
      <c r="V30" s="19"/>
      <c r="W30" s="202" t="s">
        <v>46</v>
      </c>
      <c r="X30" s="212" t="s">
        <v>46</v>
      </c>
      <c r="Y30" s="50"/>
      <c r="Z30" s="33"/>
      <c r="AA30" s="74"/>
    </row>
    <row r="31" spans="1:27" s="26" customFormat="1" ht="25.5" x14ac:dyDescent="0.25">
      <c r="A31" s="321"/>
      <c r="B31" s="360" t="s">
        <v>65</v>
      </c>
      <c r="C31" s="279" t="s">
        <v>46</v>
      </c>
      <c r="D31" s="278">
        <f>IF(C31="Oui",$D$142,$D$141)</f>
        <v>1</v>
      </c>
      <c r="E31" s="278" t="s">
        <v>46</v>
      </c>
      <c r="F31" s="278">
        <f>IF(E31="Faible",$F$141,IF(E31="Modéré",$F$142,$F$143))</f>
        <v>20</v>
      </c>
      <c r="G31" s="278" t="s">
        <v>46</v>
      </c>
      <c r="H31" s="278">
        <f>IF(G31="Faible",$H$141,IF(G31="Modéré",$H$142,$H$143))</f>
        <v>3</v>
      </c>
      <c r="I31" s="330" t="str">
        <f>IF(J31&lt;=$I$141,"Faible",IF(J31&lt;=$I$142,"Modéré","Fort"))</f>
        <v>Fort</v>
      </c>
      <c r="J31" s="278">
        <f t="shared" si="1"/>
        <v>60</v>
      </c>
      <c r="K31" s="324"/>
      <c r="L31" s="278" t="s">
        <v>10</v>
      </c>
      <c r="M31" s="279"/>
      <c r="N31" s="282"/>
      <c r="O31" s="285"/>
      <c r="P31" s="282" t="s">
        <v>0</v>
      </c>
      <c r="Q31" s="285"/>
      <c r="R31" s="291"/>
      <c r="S31" s="101" t="s">
        <v>49</v>
      </c>
      <c r="T31" s="106" t="s">
        <v>67</v>
      </c>
      <c r="U31" s="245"/>
      <c r="V31" s="107"/>
      <c r="W31" s="114" t="s">
        <v>46</v>
      </c>
      <c r="X31" s="310" t="s">
        <v>46</v>
      </c>
      <c r="Y31" s="298" t="s">
        <v>3</v>
      </c>
      <c r="Z31" s="301"/>
      <c r="AA31" s="304"/>
    </row>
    <row r="32" spans="1:27" s="26" customFormat="1" ht="25.5" x14ac:dyDescent="0.25">
      <c r="A32" s="321"/>
      <c r="B32" s="361"/>
      <c r="C32" s="281"/>
      <c r="D32" s="271"/>
      <c r="E32" s="271"/>
      <c r="F32" s="271"/>
      <c r="G32" s="271"/>
      <c r="H32" s="271"/>
      <c r="I32" s="297"/>
      <c r="J32" s="271"/>
      <c r="K32" s="326"/>
      <c r="L32" s="271"/>
      <c r="M32" s="281"/>
      <c r="N32" s="284"/>
      <c r="O32" s="287"/>
      <c r="P32" s="284"/>
      <c r="Q32" s="287"/>
      <c r="R32" s="293"/>
      <c r="S32" s="66" t="s">
        <v>49</v>
      </c>
      <c r="T32" s="32" t="s">
        <v>86</v>
      </c>
      <c r="U32" s="243"/>
      <c r="V32" s="181"/>
      <c r="W32" s="108" t="s">
        <v>46</v>
      </c>
      <c r="X32" s="311"/>
      <c r="Y32" s="300"/>
      <c r="Z32" s="303"/>
      <c r="AA32" s="306"/>
    </row>
    <row r="33" spans="1:27" s="26" customFormat="1" ht="25.5" x14ac:dyDescent="0.25">
      <c r="A33" s="321"/>
      <c r="B33" s="362" t="s">
        <v>43</v>
      </c>
      <c r="C33" s="279" t="s">
        <v>46</v>
      </c>
      <c r="D33" s="278">
        <f>IF(C33="Oui",$D$142,$D$141)</f>
        <v>1</v>
      </c>
      <c r="E33" s="278" t="s">
        <v>46</v>
      </c>
      <c r="F33" s="278">
        <f>IF(E33="Faible",$F$141,IF(E33="Modéré",$F$142,$F$143))</f>
        <v>20</v>
      </c>
      <c r="G33" s="278" t="s">
        <v>46</v>
      </c>
      <c r="H33" s="278">
        <f>IF(G33="Faible",$H$141,IF(G33="Modéré",$H$142,$H$143))</f>
        <v>3</v>
      </c>
      <c r="I33" s="330" t="str">
        <f>IF(J33&lt;=$I$141,"Faible",IF(J33&lt;=$I$142,"Modéré","Fort"))</f>
        <v>Fort</v>
      </c>
      <c r="J33" s="278">
        <f t="shared" si="1"/>
        <v>60</v>
      </c>
      <c r="K33" s="324"/>
      <c r="L33" s="278"/>
      <c r="M33" s="279" t="s">
        <v>0</v>
      </c>
      <c r="N33" s="282" t="s">
        <v>0</v>
      </c>
      <c r="O33" s="285"/>
      <c r="P33" s="282" t="s">
        <v>0</v>
      </c>
      <c r="Q33" s="285"/>
      <c r="R33" s="291"/>
      <c r="S33" s="60" t="s">
        <v>49</v>
      </c>
      <c r="T33" s="106" t="s">
        <v>140</v>
      </c>
      <c r="U33" s="86"/>
      <c r="V33" s="179"/>
      <c r="W33" s="191" t="s">
        <v>46</v>
      </c>
      <c r="X33" s="310" t="s">
        <v>46</v>
      </c>
      <c r="Y33" s="298" t="s">
        <v>3</v>
      </c>
      <c r="Z33" s="301"/>
      <c r="AA33" s="304"/>
    </row>
    <row r="34" spans="1:27" s="26" customFormat="1" ht="51" x14ac:dyDescent="0.25">
      <c r="A34" s="321"/>
      <c r="B34" s="362"/>
      <c r="C34" s="280"/>
      <c r="D34" s="270"/>
      <c r="E34" s="270"/>
      <c r="F34" s="270"/>
      <c r="G34" s="270"/>
      <c r="H34" s="270"/>
      <c r="I34" s="296"/>
      <c r="J34" s="270"/>
      <c r="K34" s="325"/>
      <c r="L34" s="270"/>
      <c r="M34" s="280"/>
      <c r="N34" s="283"/>
      <c r="O34" s="286"/>
      <c r="P34" s="283"/>
      <c r="Q34" s="286"/>
      <c r="R34" s="292"/>
      <c r="S34" s="79" t="s">
        <v>51</v>
      </c>
      <c r="T34" s="233" t="s">
        <v>90</v>
      </c>
      <c r="U34" s="246"/>
      <c r="V34" s="98"/>
      <c r="W34" s="93" t="s">
        <v>46</v>
      </c>
      <c r="X34" s="310"/>
      <c r="Y34" s="299"/>
      <c r="Z34" s="302"/>
      <c r="AA34" s="305"/>
    </row>
    <row r="35" spans="1:27" s="26" customFormat="1" ht="25.5" x14ac:dyDescent="0.25">
      <c r="A35" s="321"/>
      <c r="B35" s="362"/>
      <c r="C35" s="280"/>
      <c r="D35" s="270"/>
      <c r="E35" s="270"/>
      <c r="F35" s="270"/>
      <c r="G35" s="270"/>
      <c r="H35" s="270"/>
      <c r="I35" s="296"/>
      <c r="J35" s="270"/>
      <c r="K35" s="325"/>
      <c r="L35" s="270"/>
      <c r="M35" s="280"/>
      <c r="N35" s="283"/>
      <c r="O35" s="286"/>
      <c r="P35" s="283"/>
      <c r="Q35" s="286"/>
      <c r="R35" s="292"/>
      <c r="S35" s="79" t="s">
        <v>52</v>
      </c>
      <c r="T35" s="91" t="s">
        <v>135</v>
      </c>
      <c r="U35" s="246"/>
      <c r="V35" s="98"/>
      <c r="W35" s="93" t="s">
        <v>46</v>
      </c>
      <c r="X35" s="310"/>
      <c r="Y35" s="299"/>
      <c r="Z35" s="302"/>
      <c r="AA35" s="305"/>
    </row>
    <row r="36" spans="1:27" s="26" customFormat="1" ht="25.5" x14ac:dyDescent="0.25">
      <c r="A36" s="321"/>
      <c r="B36" s="362"/>
      <c r="C36" s="280"/>
      <c r="D36" s="270"/>
      <c r="E36" s="270"/>
      <c r="F36" s="270"/>
      <c r="G36" s="270"/>
      <c r="H36" s="270"/>
      <c r="I36" s="296"/>
      <c r="J36" s="270"/>
      <c r="K36" s="325"/>
      <c r="L36" s="270"/>
      <c r="M36" s="280"/>
      <c r="N36" s="283"/>
      <c r="O36" s="286"/>
      <c r="P36" s="283"/>
      <c r="Q36" s="286"/>
      <c r="R36" s="292"/>
      <c r="S36" s="79" t="s">
        <v>52</v>
      </c>
      <c r="T36" s="91" t="s">
        <v>141</v>
      </c>
      <c r="U36" s="246"/>
      <c r="V36" s="98"/>
      <c r="W36" s="93" t="s">
        <v>46</v>
      </c>
      <c r="X36" s="310"/>
      <c r="Y36" s="299"/>
      <c r="Z36" s="302"/>
      <c r="AA36" s="305"/>
    </row>
    <row r="37" spans="1:27" s="26" customFormat="1" ht="25.5" x14ac:dyDescent="0.25">
      <c r="A37" s="321"/>
      <c r="B37" s="362"/>
      <c r="C37" s="280"/>
      <c r="D37" s="270"/>
      <c r="E37" s="270"/>
      <c r="F37" s="270"/>
      <c r="G37" s="270"/>
      <c r="H37" s="270"/>
      <c r="I37" s="296"/>
      <c r="J37" s="270"/>
      <c r="K37" s="325"/>
      <c r="L37" s="270"/>
      <c r="M37" s="280"/>
      <c r="N37" s="283"/>
      <c r="O37" s="286"/>
      <c r="P37" s="283"/>
      <c r="Q37" s="286"/>
      <c r="R37" s="292"/>
      <c r="S37" s="79" t="s">
        <v>56</v>
      </c>
      <c r="T37" s="91" t="s">
        <v>134</v>
      </c>
      <c r="U37" s="246"/>
      <c r="V37" s="98"/>
      <c r="W37" s="93" t="s">
        <v>46</v>
      </c>
      <c r="X37" s="310"/>
      <c r="Y37" s="299"/>
      <c r="Z37" s="302"/>
      <c r="AA37" s="305"/>
    </row>
    <row r="38" spans="1:27" s="26" customFormat="1" ht="51" x14ac:dyDescent="0.25">
      <c r="A38" s="321"/>
      <c r="B38" s="362"/>
      <c r="C38" s="281"/>
      <c r="D38" s="271"/>
      <c r="E38" s="271"/>
      <c r="F38" s="271"/>
      <c r="G38" s="271"/>
      <c r="H38" s="271"/>
      <c r="I38" s="297"/>
      <c r="J38" s="271"/>
      <c r="K38" s="326"/>
      <c r="L38" s="271"/>
      <c r="M38" s="281"/>
      <c r="N38" s="284"/>
      <c r="O38" s="287"/>
      <c r="P38" s="284"/>
      <c r="Q38" s="287"/>
      <c r="R38" s="293"/>
      <c r="S38" s="66" t="s">
        <v>17</v>
      </c>
      <c r="T38" s="32" t="s">
        <v>142</v>
      </c>
      <c r="U38" s="247"/>
      <c r="V38" s="181"/>
      <c r="W38" s="192" t="s">
        <v>46</v>
      </c>
      <c r="X38" s="311"/>
      <c r="Y38" s="300"/>
      <c r="Z38" s="303"/>
      <c r="AA38" s="306"/>
    </row>
    <row r="39" spans="1:27" s="16" customFormat="1" ht="54" customHeight="1" thickBot="1" x14ac:dyDescent="0.3">
      <c r="A39" s="322"/>
      <c r="B39" s="197" t="s">
        <v>40</v>
      </c>
      <c r="C39" s="198" t="s">
        <v>46</v>
      </c>
      <c r="D39" s="199">
        <f>IF(C39="Oui",$D$142,$D$141)</f>
        <v>1</v>
      </c>
      <c r="E39" s="199" t="s">
        <v>46</v>
      </c>
      <c r="F39" s="199">
        <f>IF(E39="Faible",$F$141,IF(E39="Modéré",$F$142,$F$143))</f>
        <v>20</v>
      </c>
      <c r="G39" s="199" t="s">
        <v>46</v>
      </c>
      <c r="H39" s="199">
        <f>IF(G39="Faible",$H$141,IF(G39="Modéré",$H$142,$H$143))</f>
        <v>3</v>
      </c>
      <c r="I39" s="208" t="str">
        <f>IF(J39&lt;=$I$141,"Faible",IF(J39&lt;=$I$142,"Modéré","Fort"))</f>
        <v>Fort</v>
      </c>
      <c r="J39" s="139">
        <f t="shared" si="1"/>
        <v>60</v>
      </c>
      <c r="K39" s="210"/>
      <c r="L39" s="199"/>
      <c r="M39" s="199"/>
      <c r="N39" s="199"/>
      <c r="O39" s="199"/>
      <c r="P39" s="199"/>
      <c r="Q39" s="199"/>
      <c r="R39" s="207"/>
      <c r="S39" s="134" t="s">
        <v>58</v>
      </c>
      <c r="T39" s="83"/>
      <c r="U39" s="48"/>
      <c r="V39" s="20" t="s">
        <v>3</v>
      </c>
      <c r="W39" s="208" t="s">
        <v>46</v>
      </c>
      <c r="X39" s="214" t="s">
        <v>46</v>
      </c>
      <c r="Y39" s="237"/>
      <c r="Z39" s="178"/>
      <c r="AA39" s="73"/>
    </row>
    <row r="40" spans="1:27" s="26" customFormat="1" ht="38.25" x14ac:dyDescent="0.25">
      <c r="A40" s="320" t="s">
        <v>57</v>
      </c>
      <c r="B40" s="258" t="s">
        <v>120</v>
      </c>
      <c r="C40" s="140" t="s">
        <v>46</v>
      </c>
      <c r="D40" s="141">
        <f>IF(C40="Oui",$D$142,$D$141)</f>
        <v>1</v>
      </c>
      <c r="E40" s="141" t="s">
        <v>46</v>
      </c>
      <c r="F40" s="141">
        <f>IF(E40="Faible",$F$141,IF(E40="Modéré",$F$142,$F$143))</f>
        <v>20</v>
      </c>
      <c r="G40" s="141" t="s">
        <v>46</v>
      </c>
      <c r="H40" s="141">
        <f>IF(G40="Faible",$H$141,IF(G40="Modéré",$H$142,$H$143))</f>
        <v>3</v>
      </c>
      <c r="I40" s="87" t="str">
        <f>IF(J40&lt;=$I$141,"Faible",IF(J40&lt;=$I$142,"Modéré","Fort"))</f>
        <v>Fort</v>
      </c>
      <c r="J40" s="141">
        <f t="shared" si="1"/>
        <v>60</v>
      </c>
      <c r="K40" s="259"/>
      <c r="L40" s="141" t="s">
        <v>10</v>
      </c>
      <c r="M40" s="185"/>
      <c r="N40" s="188"/>
      <c r="O40" s="183"/>
      <c r="P40" s="188" t="s">
        <v>0</v>
      </c>
      <c r="Q40" s="183"/>
      <c r="R40" s="184"/>
      <c r="S40" s="61" t="s">
        <v>49</v>
      </c>
      <c r="T40" s="174" t="s">
        <v>91</v>
      </c>
      <c r="U40" s="248"/>
      <c r="V40" s="183"/>
      <c r="W40" s="87" t="s">
        <v>46</v>
      </c>
      <c r="X40" s="213" t="s">
        <v>46</v>
      </c>
      <c r="Y40" s="49"/>
      <c r="Z40" s="25"/>
      <c r="AA40" s="75"/>
    </row>
    <row r="41" spans="1:27" s="26" customFormat="1" ht="38.25" x14ac:dyDescent="0.25">
      <c r="A41" s="321"/>
      <c r="B41" s="205" t="s">
        <v>121</v>
      </c>
      <c r="C41" s="200" t="s">
        <v>46</v>
      </c>
      <c r="D41" s="201">
        <f>IF(C41="Oui",$D$142,$D$141)</f>
        <v>1</v>
      </c>
      <c r="E41" s="201" t="s">
        <v>46</v>
      </c>
      <c r="F41" s="201">
        <f>IF(E41="Faible",$F$141,IF(E41="Modéré",$F$142,$F$143))</f>
        <v>20</v>
      </c>
      <c r="G41" s="201" t="s">
        <v>46</v>
      </c>
      <c r="H41" s="201">
        <f>IF(G41="Faible",$H$141,IF(G41="Modéré",$H$142,$H$143))</f>
        <v>3</v>
      </c>
      <c r="I41" s="202" t="str">
        <f>IF(J41&lt;=$I$141,"Faible",IF(J41&lt;=$I$142,"Modéré","Fort"))</f>
        <v>Fort</v>
      </c>
      <c r="J41" s="187">
        <f t="shared" si="1"/>
        <v>60</v>
      </c>
      <c r="K41" s="256"/>
      <c r="L41" s="201" t="s">
        <v>10</v>
      </c>
      <c r="M41" s="200"/>
      <c r="N41" s="203" t="s">
        <v>0</v>
      </c>
      <c r="O41" s="19"/>
      <c r="P41" s="203" t="s">
        <v>0</v>
      </c>
      <c r="Q41" s="19"/>
      <c r="R41" s="80"/>
      <c r="S41" s="65" t="s">
        <v>49</v>
      </c>
      <c r="T41" s="57" t="s">
        <v>145</v>
      </c>
      <c r="U41" s="244"/>
      <c r="V41" s="19"/>
      <c r="W41" s="202" t="s">
        <v>46</v>
      </c>
      <c r="X41" s="212" t="s">
        <v>46</v>
      </c>
      <c r="Y41" s="50" t="s">
        <v>3</v>
      </c>
      <c r="Z41" s="33"/>
      <c r="AA41" s="74"/>
    </row>
    <row r="42" spans="1:27" s="26" customFormat="1" ht="25.5" x14ac:dyDescent="0.25">
      <c r="A42" s="321"/>
      <c r="B42" s="328" t="s">
        <v>130</v>
      </c>
      <c r="C42" s="280" t="s">
        <v>46</v>
      </c>
      <c r="D42" s="270">
        <f>IF(C42="Oui",$D$142,$D$141)</f>
        <v>1</v>
      </c>
      <c r="E42" s="270" t="s">
        <v>46</v>
      </c>
      <c r="F42" s="270">
        <f>IF(E42="Faible",$F$141,IF(E42="Modéré",$F$142,$F$143))</f>
        <v>20</v>
      </c>
      <c r="G42" s="270" t="s">
        <v>46</v>
      </c>
      <c r="H42" s="270">
        <f>IF(G42="Faible",$H$141,IF(G42="Modéré",$H$142,$H$143))</f>
        <v>3</v>
      </c>
      <c r="I42" s="296" t="str">
        <f>IF(J42&lt;=$I$141,"Faible",IF(J42&lt;=$I$142,"Modéré","Fort"))</f>
        <v>Fort</v>
      </c>
      <c r="J42" s="270">
        <f t="shared" si="1"/>
        <v>60</v>
      </c>
      <c r="K42" s="324"/>
      <c r="L42" s="278" t="s">
        <v>10</v>
      </c>
      <c r="M42" s="279"/>
      <c r="N42" s="282" t="s">
        <v>0</v>
      </c>
      <c r="O42" s="285"/>
      <c r="P42" s="282" t="s">
        <v>0</v>
      </c>
      <c r="Q42" s="285"/>
      <c r="R42" s="291"/>
      <c r="S42" s="60" t="s">
        <v>49</v>
      </c>
      <c r="T42" s="89" t="s">
        <v>146</v>
      </c>
      <c r="U42" s="86"/>
      <c r="V42" s="179"/>
      <c r="W42" s="191" t="s">
        <v>46</v>
      </c>
      <c r="X42" s="310" t="s">
        <v>46</v>
      </c>
      <c r="Y42" s="298" t="s">
        <v>3</v>
      </c>
      <c r="Z42" s="301"/>
      <c r="AA42" s="304"/>
    </row>
    <row r="43" spans="1:27" s="26" customFormat="1" ht="38.25" x14ac:dyDescent="0.25">
      <c r="A43" s="321"/>
      <c r="B43" s="328"/>
      <c r="C43" s="280"/>
      <c r="D43" s="270"/>
      <c r="E43" s="270"/>
      <c r="F43" s="270"/>
      <c r="G43" s="270"/>
      <c r="H43" s="270"/>
      <c r="I43" s="296"/>
      <c r="J43" s="270"/>
      <c r="K43" s="325"/>
      <c r="L43" s="270"/>
      <c r="M43" s="280"/>
      <c r="N43" s="283"/>
      <c r="O43" s="286"/>
      <c r="P43" s="283"/>
      <c r="Q43" s="286"/>
      <c r="R43" s="292"/>
      <c r="S43" s="79" t="s">
        <v>49</v>
      </c>
      <c r="T43" s="97" t="s">
        <v>147</v>
      </c>
      <c r="U43" s="242"/>
      <c r="V43" s="98"/>
      <c r="W43" s="93" t="s">
        <v>46</v>
      </c>
      <c r="X43" s="310"/>
      <c r="Y43" s="299"/>
      <c r="Z43" s="302"/>
      <c r="AA43" s="305"/>
    </row>
    <row r="44" spans="1:27" s="26" customFormat="1" ht="25.5" x14ac:dyDescent="0.25">
      <c r="A44" s="321"/>
      <c r="B44" s="328"/>
      <c r="C44" s="280"/>
      <c r="D44" s="270"/>
      <c r="E44" s="270"/>
      <c r="F44" s="270"/>
      <c r="G44" s="270"/>
      <c r="H44" s="270"/>
      <c r="I44" s="296"/>
      <c r="J44" s="270"/>
      <c r="K44" s="325"/>
      <c r="L44" s="270"/>
      <c r="M44" s="280"/>
      <c r="N44" s="283"/>
      <c r="O44" s="286"/>
      <c r="P44" s="283"/>
      <c r="Q44" s="286"/>
      <c r="R44" s="292"/>
      <c r="S44" s="79" t="s">
        <v>49</v>
      </c>
      <c r="T44" s="97" t="s">
        <v>92</v>
      </c>
      <c r="U44" s="242"/>
      <c r="V44" s="98"/>
      <c r="W44" s="93" t="s">
        <v>46</v>
      </c>
      <c r="X44" s="310"/>
      <c r="Y44" s="299"/>
      <c r="Z44" s="302"/>
      <c r="AA44" s="305"/>
    </row>
    <row r="45" spans="1:27" s="26" customFormat="1" ht="51" x14ac:dyDescent="0.25">
      <c r="A45" s="321"/>
      <c r="B45" s="328"/>
      <c r="C45" s="280"/>
      <c r="D45" s="270"/>
      <c r="E45" s="270"/>
      <c r="F45" s="270"/>
      <c r="G45" s="270"/>
      <c r="H45" s="270"/>
      <c r="I45" s="296"/>
      <c r="J45" s="270"/>
      <c r="K45" s="325"/>
      <c r="L45" s="270"/>
      <c r="M45" s="280"/>
      <c r="N45" s="283"/>
      <c r="O45" s="286"/>
      <c r="P45" s="283"/>
      <c r="Q45" s="286"/>
      <c r="R45" s="292"/>
      <c r="S45" s="79" t="s">
        <v>53</v>
      </c>
      <c r="T45" s="91" t="s">
        <v>148</v>
      </c>
      <c r="U45" s="242"/>
      <c r="V45" s="98"/>
      <c r="W45" s="93" t="s">
        <v>46</v>
      </c>
      <c r="X45" s="310"/>
      <c r="Y45" s="299"/>
      <c r="Z45" s="302"/>
      <c r="AA45" s="305"/>
    </row>
    <row r="46" spans="1:27" s="26" customFormat="1" ht="51" x14ac:dyDescent="0.25">
      <c r="A46" s="321"/>
      <c r="B46" s="328"/>
      <c r="C46" s="280"/>
      <c r="D46" s="270"/>
      <c r="E46" s="270"/>
      <c r="F46" s="270"/>
      <c r="G46" s="270"/>
      <c r="H46" s="270"/>
      <c r="I46" s="296"/>
      <c r="J46" s="270"/>
      <c r="K46" s="325"/>
      <c r="L46" s="270"/>
      <c r="M46" s="280"/>
      <c r="N46" s="283"/>
      <c r="O46" s="286"/>
      <c r="P46" s="283"/>
      <c r="Q46" s="286"/>
      <c r="R46" s="292"/>
      <c r="S46" s="79" t="s">
        <v>51</v>
      </c>
      <c r="T46" s="91" t="s">
        <v>149</v>
      </c>
      <c r="U46" s="246"/>
      <c r="V46" s="98"/>
      <c r="W46" s="93" t="s">
        <v>46</v>
      </c>
      <c r="X46" s="310"/>
      <c r="Y46" s="299"/>
      <c r="Z46" s="302"/>
      <c r="AA46" s="305"/>
    </row>
    <row r="47" spans="1:27" s="26" customFormat="1" ht="76.5" x14ac:dyDescent="0.25">
      <c r="A47" s="321"/>
      <c r="B47" s="328"/>
      <c r="C47" s="280"/>
      <c r="D47" s="270"/>
      <c r="E47" s="270"/>
      <c r="F47" s="270"/>
      <c r="G47" s="270"/>
      <c r="H47" s="270"/>
      <c r="I47" s="296"/>
      <c r="J47" s="270"/>
      <c r="K47" s="325"/>
      <c r="L47" s="270"/>
      <c r="M47" s="280"/>
      <c r="N47" s="283"/>
      <c r="O47" s="286"/>
      <c r="P47" s="283"/>
      <c r="Q47" s="286"/>
      <c r="R47" s="292"/>
      <c r="S47" s="79" t="s">
        <v>51</v>
      </c>
      <c r="T47" s="91" t="s">
        <v>93</v>
      </c>
      <c r="U47" s="246"/>
      <c r="V47" s="98"/>
      <c r="W47" s="93" t="s">
        <v>46</v>
      </c>
      <c r="X47" s="310"/>
      <c r="Y47" s="299"/>
      <c r="Z47" s="302"/>
      <c r="AA47" s="305"/>
    </row>
    <row r="48" spans="1:27" s="26" customFormat="1" ht="25.5" x14ac:dyDescent="0.25">
      <c r="A48" s="321"/>
      <c r="B48" s="328"/>
      <c r="C48" s="280"/>
      <c r="D48" s="270"/>
      <c r="E48" s="270"/>
      <c r="F48" s="270"/>
      <c r="G48" s="270"/>
      <c r="H48" s="270"/>
      <c r="I48" s="296"/>
      <c r="J48" s="270"/>
      <c r="K48" s="325"/>
      <c r="L48" s="270"/>
      <c r="M48" s="280"/>
      <c r="N48" s="283"/>
      <c r="O48" s="286"/>
      <c r="P48" s="283"/>
      <c r="Q48" s="286"/>
      <c r="R48" s="292"/>
      <c r="S48" s="79" t="s">
        <v>51</v>
      </c>
      <c r="T48" s="132" t="s">
        <v>150</v>
      </c>
      <c r="U48" s="246"/>
      <c r="V48" s="98"/>
      <c r="W48" s="93" t="s">
        <v>46</v>
      </c>
      <c r="X48" s="310"/>
      <c r="Y48" s="299"/>
      <c r="Z48" s="302"/>
      <c r="AA48" s="305"/>
    </row>
    <row r="49" spans="1:27" s="26" customFormat="1" ht="51" x14ac:dyDescent="0.25">
      <c r="A49" s="321"/>
      <c r="B49" s="328"/>
      <c r="C49" s="280"/>
      <c r="D49" s="270"/>
      <c r="E49" s="270"/>
      <c r="F49" s="270"/>
      <c r="G49" s="270"/>
      <c r="H49" s="270"/>
      <c r="I49" s="296"/>
      <c r="J49" s="270"/>
      <c r="K49" s="325"/>
      <c r="L49" s="270"/>
      <c r="M49" s="280"/>
      <c r="N49" s="283"/>
      <c r="O49" s="286"/>
      <c r="P49" s="283"/>
      <c r="Q49" s="286"/>
      <c r="R49" s="292"/>
      <c r="S49" s="79" t="s">
        <v>17</v>
      </c>
      <c r="T49" s="91" t="s">
        <v>94</v>
      </c>
      <c r="U49" s="246"/>
      <c r="V49" s="98"/>
      <c r="W49" s="93" t="s">
        <v>46</v>
      </c>
      <c r="X49" s="310"/>
      <c r="Y49" s="299"/>
      <c r="Z49" s="302"/>
      <c r="AA49" s="305"/>
    </row>
    <row r="50" spans="1:27" s="26" customFormat="1" ht="25.5" x14ac:dyDescent="0.25">
      <c r="A50" s="321"/>
      <c r="B50" s="329"/>
      <c r="C50" s="281"/>
      <c r="D50" s="271"/>
      <c r="E50" s="271"/>
      <c r="F50" s="271"/>
      <c r="G50" s="271"/>
      <c r="H50" s="271"/>
      <c r="I50" s="297"/>
      <c r="J50" s="271"/>
      <c r="K50" s="326"/>
      <c r="L50" s="271"/>
      <c r="M50" s="281"/>
      <c r="N50" s="284"/>
      <c r="O50" s="287"/>
      <c r="P50" s="284"/>
      <c r="Q50" s="287"/>
      <c r="R50" s="293"/>
      <c r="S50" s="66" t="s">
        <v>17</v>
      </c>
      <c r="T50" s="32" t="s">
        <v>136</v>
      </c>
      <c r="U50" s="247"/>
      <c r="V50" s="181"/>
      <c r="W50" s="192" t="s">
        <v>46</v>
      </c>
      <c r="X50" s="311"/>
      <c r="Y50" s="300"/>
      <c r="Z50" s="303"/>
      <c r="AA50" s="306"/>
    </row>
    <row r="51" spans="1:27" s="16" customFormat="1" ht="54" customHeight="1" thickBot="1" x14ac:dyDescent="0.3">
      <c r="A51" s="322"/>
      <c r="B51" s="197" t="s">
        <v>40</v>
      </c>
      <c r="C51" s="198" t="s">
        <v>46</v>
      </c>
      <c r="D51" s="199">
        <f>IF(C51="Oui",$D$142,$D$141)</f>
        <v>1</v>
      </c>
      <c r="E51" s="199" t="s">
        <v>46</v>
      </c>
      <c r="F51" s="199">
        <f>IF(E51="Faible",$F$141,IF(E51="Modéré",$F$142,$F$143))</f>
        <v>20</v>
      </c>
      <c r="G51" s="199" t="s">
        <v>46</v>
      </c>
      <c r="H51" s="199">
        <f>IF(G51="Faible",$H$141,IF(G51="Modéré",$H$142,$H$143))</f>
        <v>3</v>
      </c>
      <c r="I51" s="208" t="str">
        <f>IF(J51&lt;=$I$141,"Faible",IF(J51&lt;=$I$142,"Modéré","Fort"))</f>
        <v>Fort</v>
      </c>
      <c r="J51" s="139">
        <f t="shared" si="1"/>
        <v>60</v>
      </c>
      <c r="K51" s="210"/>
      <c r="L51" s="199"/>
      <c r="M51" s="199"/>
      <c r="N51" s="199"/>
      <c r="O51" s="199"/>
      <c r="P51" s="199"/>
      <c r="Q51" s="199"/>
      <c r="R51" s="207"/>
      <c r="S51" s="134" t="s">
        <v>58</v>
      </c>
      <c r="T51" s="83"/>
      <c r="U51" s="48"/>
      <c r="V51" s="20" t="s">
        <v>3</v>
      </c>
      <c r="W51" s="208" t="s">
        <v>46</v>
      </c>
      <c r="X51" s="214" t="s">
        <v>46</v>
      </c>
      <c r="Y51" s="237"/>
      <c r="Z51" s="178"/>
      <c r="AA51" s="73"/>
    </row>
    <row r="52" spans="1:27" s="26" customFormat="1" ht="26.45" customHeight="1" x14ac:dyDescent="0.25">
      <c r="A52" s="320" t="s">
        <v>66</v>
      </c>
      <c r="B52" s="275" t="s">
        <v>159</v>
      </c>
      <c r="C52" s="294" t="s">
        <v>46</v>
      </c>
      <c r="D52" s="269">
        <f>IF(C52="Oui",$D$142,$D$141)</f>
        <v>1</v>
      </c>
      <c r="E52" s="269" t="s">
        <v>46</v>
      </c>
      <c r="F52" s="269">
        <f>IF(E52="Faible",$F$141,IF(E52="Modéré",$F$142,$F$143))</f>
        <v>20</v>
      </c>
      <c r="G52" s="269" t="s">
        <v>46</v>
      </c>
      <c r="H52" s="269">
        <f>IF(G52="Faible",$H$141,IF(G52="Modéré",$H$142,$H$143))</f>
        <v>3</v>
      </c>
      <c r="I52" s="295" t="str">
        <f>IF(J52&lt;=$I$141,"Faible",IF(J52&lt;=$I$142,"Modéré","Fort"))</f>
        <v>Fort</v>
      </c>
      <c r="J52" s="269">
        <f t="shared" si="1"/>
        <v>60</v>
      </c>
      <c r="K52" s="333"/>
      <c r="L52" s="269" t="s">
        <v>10</v>
      </c>
      <c r="M52" s="294"/>
      <c r="N52" s="323"/>
      <c r="O52" s="318"/>
      <c r="P52" s="323" t="s">
        <v>0</v>
      </c>
      <c r="Q52" s="318"/>
      <c r="R52" s="319"/>
      <c r="S52" s="64" t="s">
        <v>49</v>
      </c>
      <c r="T52" s="110" t="s">
        <v>95</v>
      </c>
      <c r="U52" s="241"/>
      <c r="V52" s="183"/>
      <c r="W52" s="190" t="s">
        <v>46</v>
      </c>
      <c r="X52" s="312" t="s">
        <v>46</v>
      </c>
      <c r="Y52" s="307" t="s">
        <v>3</v>
      </c>
      <c r="Z52" s="308"/>
      <c r="AA52" s="309"/>
    </row>
    <row r="53" spans="1:27" s="26" customFormat="1" ht="25.5" x14ac:dyDescent="0.25">
      <c r="A53" s="321"/>
      <c r="B53" s="276"/>
      <c r="C53" s="280"/>
      <c r="D53" s="270"/>
      <c r="E53" s="270"/>
      <c r="F53" s="270"/>
      <c r="G53" s="270"/>
      <c r="H53" s="270"/>
      <c r="I53" s="296"/>
      <c r="J53" s="270"/>
      <c r="K53" s="325"/>
      <c r="L53" s="270"/>
      <c r="M53" s="280"/>
      <c r="N53" s="283"/>
      <c r="O53" s="286"/>
      <c r="P53" s="283"/>
      <c r="Q53" s="286"/>
      <c r="R53" s="292"/>
      <c r="S53" s="79" t="s">
        <v>49</v>
      </c>
      <c r="T53" s="91" t="s">
        <v>96</v>
      </c>
      <c r="U53" s="242"/>
      <c r="V53" s="98"/>
      <c r="W53" s="93" t="s">
        <v>46</v>
      </c>
      <c r="X53" s="310"/>
      <c r="Y53" s="299"/>
      <c r="Z53" s="302"/>
      <c r="AA53" s="305"/>
    </row>
    <row r="54" spans="1:27" s="26" customFormat="1" ht="25.5" x14ac:dyDescent="0.25">
      <c r="A54" s="321"/>
      <c r="B54" s="276"/>
      <c r="C54" s="280"/>
      <c r="D54" s="270"/>
      <c r="E54" s="270"/>
      <c r="F54" s="270"/>
      <c r="G54" s="270"/>
      <c r="H54" s="270"/>
      <c r="I54" s="296"/>
      <c r="J54" s="270"/>
      <c r="K54" s="325"/>
      <c r="L54" s="270"/>
      <c r="M54" s="280"/>
      <c r="N54" s="283"/>
      <c r="O54" s="286"/>
      <c r="P54" s="283"/>
      <c r="Q54" s="286"/>
      <c r="R54" s="292"/>
      <c r="S54" s="79" t="s">
        <v>49</v>
      </c>
      <c r="T54" s="91" t="s">
        <v>97</v>
      </c>
      <c r="U54" s="242"/>
      <c r="V54" s="98"/>
      <c r="W54" s="93" t="s">
        <v>46</v>
      </c>
      <c r="X54" s="310"/>
      <c r="Y54" s="299"/>
      <c r="Z54" s="302"/>
      <c r="AA54" s="305"/>
    </row>
    <row r="55" spans="1:27" s="26" customFormat="1" ht="25.5" x14ac:dyDescent="0.25">
      <c r="A55" s="321"/>
      <c r="B55" s="276"/>
      <c r="C55" s="280"/>
      <c r="D55" s="270"/>
      <c r="E55" s="270"/>
      <c r="F55" s="270"/>
      <c r="G55" s="270"/>
      <c r="H55" s="270"/>
      <c r="I55" s="296"/>
      <c r="J55" s="270"/>
      <c r="K55" s="325"/>
      <c r="L55" s="270"/>
      <c r="M55" s="280"/>
      <c r="N55" s="283"/>
      <c r="O55" s="286"/>
      <c r="P55" s="283"/>
      <c r="Q55" s="286"/>
      <c r="R55" s="292"/>
      <c r="S55" s="79" t="s">
        <v>49</v>
      </c>
      <c r="T55" s="91" t="s">
        <v>151</v>
      </c>
      <c r="U55" s="242"/>
      <c r="V55" s="98"/>
      <c r="W55" s="93" t="s">
        <v>46</v>
      </c>
      <c r="X55" s="310"/>
      <c r="Y55" s="299"/>
      <c r="Z55" s="302"/>
      <c r="AA55" s="305"/>
    </row>
    <row r="56" spans="1:27" s="26" customFormat="1" ht="25.5" x14ac:dyDescent="0.25">
      <c r="A56" s="321"/>
      <c r="B56" s="276"/>
      <c r="C56" s="280"/>
      <c r="D56" s="270"/>
      <c r="E56" s="270"/>
      <c r="F56" s="270"/>
      <c r="G56" s="270"/>
      <c r="H56" s="270"/>
      <c r="I56" s="296"/>
      <c r="J56" s="270"/>
      <c r="K56" s="325"/>
      <c r="L56" s="270"/>
      <c r="M56" s="280"/>
      <c r="N56" s="283"/>
      <c r="O56" s="286"/>
      <c r="P56" s="283"/>
      <c r="Q56" s="286"/>
      <c r="R56" s="292"/>
      <c r="S56" s="79" t="s">
        <v>51</v>
      </c>
      <c r="T56" s="97" t="s">
        <v>152</v>
      </c>
      <c r="U56" s="242"/>
      <c r="V56" s="98"/>
      <c r="W56" s="93" t="s">
        <v>46</v>
      </c>
      <c r="X56" s="310"/>
      <c r="Y56" s="299"/>
      <c r="Z56" s="302"/>
      <c r="AA56" s="305"/>
    </row>
    <row r="57" spans="1:27" s="26" customFormat="1" ht="25.5" x14ac:dyDescent="0.25">
      <c r="A57" s="321"/>
      <c r="B57" s="276"/>
      <c r="C57" s="280"/>
      <c r="D57" s="270"/>
      <c r="E57" s="270"/>
      <c r="F57" s="270"/>
      <c r="G57" s="270"/>
      <c r="H57" s="270"/>
      <c r="I57" s="296"/>
      <c r="J57" s="270"/>
      <c r="K57" s="325"/>
      <c r="L57" s="270"/>
      <c r="M57" s="280"/>
      <c r="N57" s="283"/>
      <c r="O57" s="286"/>
      <c r="P57" s="283"/>
      <c r="Q57" s="286"/>
      <c r="R57" s="292"/>
      <c r="S57" s="79" t="s">
        <v>17</v>
      </c>
      <c r="T57" s="91" t="s">
        <v>153</v>
      </c>
      <c r="U57" s="242"/>
      <c r="V57" s="98"/>
      <c r="W57" s="93" t="s">
        <v>46</v>
      </c>
      <c r="X57" s="310"/>
      <c r="Y57" s="299"/>
      <c r="Z57" s="302"/>
      <c r="AA57" s="305"/>
    </row>
    <row r="58" spans="1:27" s="26" customFormat="1" ht="25.5" x14ac:dyDescent="0.25">
      <c r="A58" s="321"/>
      <c r="B58" s="277"/>
      <c r="C58" s="281"/>
      <c r="D58" s="271"/>
      <c r="E58" s="271"/>
      <c r="F58" s="271"/>
      <c r="G58" s="271"/>
      <c r="H58" s="271"/>
      <c r="I58" s="297"/>
      <c r="J58" s="271"/>
      <c r="K58" s="326"/>
      <c r="L58" s="271"/>
      <c r="M58" s="281"/>
      <c r="N58" s="284"/>
      <c r="O58" s="287"/>
      <c r="P58" s="284"/>
      <c r="Q58" s="287"/>
      <c r="R58" s="293"/>
      <c r="S58" s="66" t="s">
        <v>53</v>
      </c>
      <c r="T58" s="82" t="s">
        <v>154</v>
      </c>
      <c r="U58" s="243"/>
      <c r="V58" s="181"/>
      <c r="W58" s="192" t="s">
        <v>46</v>
      </c>
      <c r="X58" s="311"/>
      <c r="Y58" s="300"/>
      <c r="Z58" s="303"/>
      <c r="AA58" s="306"/>
    </row>
    <row r="59" spans="1:27" s="26" customFormat="1" ht="38.25" x14ac:dyDescent="0.25">
      <c r="A59" s="321"/>
      <c r="B59" s="195" t="s">
        <v>59</v>
      </c>
      <c r="C59" s="200" t="s">
        <v>46</v>
      </c>
      <c r="D59" s="201">
        <f>IF(C59="Oui",$D$142,$D$141)</f>
        <v>1</v>
      </c>
      <c r="E59" s="201" t="s">
        <v>46</v>
      </c>
      <c r="F59" s="201">
        <f>IF(E59="Faible",$F$141,IF(E59="Modéré",$F$142,$F$143))</f>
        <v>20</v>
      </c>
      <c r="G59" s="201" t="s">
        <v>46</v>
      </c>
      <c r="H59" s="201">
        <f>IF(G59="Faible",$H$141,IF(G59="Modéré",$H$142,$H$143))</f>
        <v>3</v>
      </c>
      <c r="I59" s="202" t="str">
        <f>IF(J59&lt;=$I$141,"Faible",IF(J59&lt;=$I$142,"Modéré","Fort"))</f>
        <v>Fort</v>
      </c>
      <c r="J59" s="138">
        <f t="shared" si="1"/>
        <v>60</v>
      </c>
      <c r="K59" s="256"/>
      <c r="L59" s="201" t="s">
        <v>10</v>
      </c>
      <c r="M59" s="200" t="s">
        <v>0</v>
      </c>
      <c r="N59" s="203" t="s">
        <v>0</v>
      </c>
      <c r="O59" s="19"/>
      <c r="P59" s="203" t="s">
        <v>0</v>
      </c>
      <c r="Q59" s="19"/>
      <c r="R59" s="80"/>
      <c r="S59" s="59" t="s">
        <v>49</v>
      </c>
      <c r="T59" s="24" t="s">
        <v>155</v>
      </c>
      <c r="U59" s="244"/>
      <c r="V59" s="19"/>
      <c r="W59" s="202" t="s">
        <v>46</v>
      </c>
      <c r="X59" s="215" t="s">
        <v>46</v>
      </c>
      <c r="Y59" s="50"/>
      <c r="Z59" s="33"/>
      <c r="AA59" s="76"/>
    </row>
    <row r="60" spans="1:27" s="26" customFormat="1" ht="25.5" x14ac:dyDescent="0.25">
      <c r="A60" s="321"/>
      <c r="B60" s="327" t="s">
        <v>129</v>
      </c>
      <c r="C60" s="280" t="s">
        <v>46</v>
      </c>
      <c r="D60" s="270">
        <f>IF(C60="Oui",$D$142,$D$141)</f>
        <v>1</v>
      </c>
      <c r="E60" s="270" t="s">
        <v>46</v>
      </c>
      <c r="F60" s="270">
        <f>IF(E60="Faible",$F$141,IF(E60="Modéré",$F$142,$F$143))</f>
        <v>20</v>
      </c>
      <c r="G60" s="270" t="s">
        <v>46</v>
      </c>
      <c r="H60" s="270">
        <f>IF(G60="Faible",$H$141,IF(G60="Modéré",$H$142,$H$143))</f>
        <v>3</v>
      </c>
      <c r="I60" s="296" t="str">
        <f>IF(J60&lt;=$I$141,"Faible",IF(J60&lt;=$I$142,"Modéré","Fort"))</f>
        <v>Fort</v>
      </c>
      <c r="J60" s="270">
        <f t="shared" si="1"/>
        <v>60</v>
      </c>
      <c r="K60" s="325"/>
      <c r="L60" s="270"/>
      <c r="M60" s="280"/>
      <c r="N60" s="283"/>
      <c r="O60" s="286"/>
      <c r="P60" s="283" t="s">
        <v>0</v>
      </c>
      <c r="Q60" s="286"/>
      <c r="R60" s="292"/>
      <c r="S60" s="62" t="s">
        <v>49</v>
      </c>
      <c r="T60" s="82" t="s">
        <v>98</v>
      </c>
      <c r="U60" s="86"/>
      <c r="V60" s="179"/>
      <c r="W60" s="191" t="s">
        <v>46</v>
      </c>
      <c r="X60" s="310" t="s">
        <v>46</v>
      </c>
      <c r="Y60" s="298" t="s">
        <v>3</v>
      </c>
      <c r="Z60" s="301"/>
      <c r="AA60" s="304"/>
    </row>
    <row r="61" spans="1:27" s="26" customFormat="1" ht="25.5" x14ac:dyDescent="0.25">
      <c r="A61" s="321"/>
      <c r="B61" s="345"/>
      <c r="C61" s="280"/>
      <c r="D61" s="270"/>
      <c r="E61" s="270"/>
      <c r="F61" s="270"/>
      <c r="G61" s="270"/>
      <c r="H61" s="270"/>
      <c r="I61" s="296"/>
      <c r="J61" s="270"/>
      <c r="K61" s="325"/>
      <c r="L61" s="270"/>
      <c r="M61" s="280"/>
      <c r="N61" s="283"/>
      <c r="O61" s="286"/>
      <c r="P61" s="283"/>
      <c r="Q61" s="286"/>
      <c r="R61" s="292"/>
      <c r="S61" s="79" t="s">
        <v>49</v>
      </c>
      <c r="T61" s="91" t="s">
        <v>156</v>
      </c>
      <c r="U61" s="242"/>
      <c r="V61" s="98"/>
      <c r="W61" s="93" t="s">
        <v>46</v>
      </c>
      <c r="X61" s="310"/>
      <c r="Y61" s="299"/>
      <c r="Z61" s="302"/>
      <c r="AA61" s="305"/>
    </row>
    <row r="62" spans="1:27" s="26" customFormat="1" ht="25.5" x14ac:dyDescent="0.25">
      <c r="A62" s="321"/>
      <c r="B62" s="359"/>
      <c r="C62" s="281"/>
      <c r="D62" s="271"/>
      <c r="E62" s="271"/>
      <c r="F62" s="271"/>
      <c r="G62" s="271"/>
      <c r="H62" s="271"/>
      <c r="I62" s="297"/>
      <c r="J62" s="271"/>
      <c r="K62" s="326"/>
      <c r="L62" s="271"/>
      <c r="M62" s="281"/>
      <c r="N62" s="284"/>
      <c r="O62" s="287"/>
      <c r="P62" s="284"/>
      <c r="Q62" s="287"/>
      <c r="R62" s="293"/>
      <c r="S62" s="66" t="s">
        <v>51</v>
      </c>
      <c r="T62" s="32" t="s">
        <v>99</v>
      </c>
      <c r="U62" s="250"/>
      <c r="V62" s="181"/>
      <c r="W62" s="108" t="s">
        <v>46</v>
      </c>
      <c r="X62" s="311"/>
      <c r="Y62" s="300"/>
      <c r="Z62" s="303"/>
      <c r="AA62" s="306"/>
    </row>
    <row r="63" spans="1:27" s="26" customFormat="1" ht="25.5" x14ac:dyDescent="0.25">
      <c r="A63" s="321"/>
      <c r="B63" s="327" t="s">
        <v>128</v>
      </c>
      <c r="C63" s="279" t="s">
        <v>46</v>
      </c>
      <c r="D63" s="278">
        <f>IF(C63="Oui",$D$142,$D$141)</f>
        <v>1</v>
      </c>
      <c r="E63" s="278" t="s">
        <v>46</v>
      </c>
      <c r="F63" s="278">
        <f>IF(E63="Faible",$F$141,IF(E63="Modéré",$F$142,$F$143))</f>
        <v>20</v>
      </c>
      <c r="G63" s="278" t="s">
        <v>46</v>
      </c>
      <c r="H63" s="278">
        <f>IF(G63="Faible",$H$141,IF(G63="Modéré",$H$142,$H$143))</f>
        <v>3</v>
      </c>
      <c r="I63" s="330" t="str">
        <f>IF(J63&lt;=$I$141,"Faible",IF(J63&lt;=$I$142,"Modéré","Fort"))</f>
        <v>Fort</v>
      </c>
      <c r="J63" s="278">
        <f t="shared" si="1"/>
        <v>60</v>
      </c>
      <c r="K63" s="324"/>
      <c r="L63" s="278" t="s">
        <v>10</v>
      </c>
      <c r="M63" s="279" t="s">
        <v>0</v>
      </c>
      <c r="N63" s="282" t="s">
        <v>0</v>
      </c>
      <c r="O63" s="285"/>
      <c r="P63" s="282" t="s">
        <v>0</v>
      </c>
      <c r="Q63" s="285"/>
      <c r="R63" s="291"/>
      <c r="S63" s="60" t="s">
        <v>49</v>
      </c>
      <c r="T63" s="57" t="s">
        <v>100</v>
      </c>
      <c r="U63" s="251"/>
      <c r="V63" s="179"/>
      <c r="W63" s="191" t="s">
        <v>46</v>
      </c>
      <c r="X63" s="310" t="s">
        <v>46</v>
      </c>
      <c r="Y63" s="298" t="s">
        <v>3</v>
      </c>
      <c r="Z63" s="301"/>
      <c r="AA63" s="304"/>
    </row>
    <row r="64" spans="1:27" s="26" customFormat="1" ht="38.25" x14ac:dyDescent="0.25">
      <c r="A64" s="321"/>
      <c r="B64" s="328"/>
      <c r="C64" s="280"/>
      <c r="D64" s="270"/>
      <c r="E64" s="270"/>
      <c r="F64" s="270"/>
      <c r="G64" s="270"/>
      <c r="H64" s="270"/>
      <c r="I64" s="296"/>
      <c r="J64" s="270"/>
      <c r="K64" s="325"/>
      <c r="L64" s="270"/>
      <c r="M64" s="280"/>
      <c r="N64" s="283"/>
      <c r="O64" s="286"/>
      <c r="P64" s="283"/>
      <c r="Q64" s="286"/>
      <c r="R64" s="292"/>
      <c r="S64" s="79" t="s">
        <v>53</v>
      </c>
      <c r="T64" s="91" t="s">
        <v>101</v>
      </c>
      <c r="U64" s="239"/>
      <c r="V64" s="98"/>
      <c r="W64" s="93" t="s">
        <v>46</v>
      </c>
      <c r="X64" s="310"/>
      <c r="Y64" s="299"/>
      <c r="Z64" s="302"/>
      <c r="AA64" s="305"/>
    </row>
    <row r="65" spans="1:27" s="26" customFormat="1" ht="63.75" x14ac:dyDescent="0.25">
      <c r="A65" s="321"/>
      <c r="B65" s="328"/>
      <c r="C65" s="280"/>
      <c r="D65" s="270"/>
      <c r="E65" s="270"/>
      <c r="F65" s="270"/>
      <c r="G65" s="270"/>
      <c r="H65" s="270"/>
      <c r="I65" s="296"/>
      <c r="J65" s="270"/>
      <c r="K65" s="325"/>
      <c r="L65" s="270"/>
      <c r="M65" s="280"/>
      <c r="N65" s="283"/>
      <c r="O65" s="286"/>
      <c r="P65" s="283"/>
      <c r="Q65" s="286"/>
      <c r="R65" s="292"/>
      <c r="S65" s="79" t="s">
        <v>51</v>
      </c>
      <c r="T65" s="91" t="s">
        <v>157</v>
      </c>
      <c r="U65" s="242"/>
      <c r="V65" s="98"/>
      <c r="W65" s="93" t="s">
        <v>46</v>
      </c>
      <c r="X65" s="310"/>
      <c r="Y65" s="299"/>
      <c r="Z65" s="302"/>
      <c r="AA65" s="305"/>
    </row>
    <row r="66" spans="1:27" s="26" customFormat="1" ht="25.5" x14ac:dyDescent="0.25">
      <c r="A66" s="321"/>
      <c r="B66" s="329"/>
      <c r="C66" s="281"/>
      <c r="D66" s="271"/>
      <c r="E66" s="271"/>
      <c r="F66" s="271"/>
      <c r="G66" s="271"/>
      <c r="H66" s="271"/>
      <c r="I66" s="297"/>
      <c r="J66" s="271"/>
      <c r="K66" s="326"/>
      <c r="L66" s="271"/>
      <c r="M66" s="281"/>
      <c r="N66" s="284"/>
      <c r="O66" s="287"/>
      <c r="P66" s="284"/>
      <c r="Q66" s="287"/>
      <c r="R66" s="293"/>
      <c r="S66" s="66" t="s">
        <v>49</v>
      </c>
      <c r="T66" s="32" t="s">
        <v>158</v>
      </c>
      <c r="U66" s="252"/>
      <c r="V66" s="181"/>
      <c r="W66" s="192" t="s">
        <v>46</v>
      </c>
      <c r="X66" s="311"/>
      <c r="Y66" s="300"/>
      <c r="Z66" s="303"/>
      <c r="AA66" s="306"/>
    </row>
    <row r="67" spans="1:27" s="26" customFormat="1" ht="38.25" x14ac:dyDescent="0.25">
      <c r="A67" s="321"/>
      <c r="B67" s="205" t="s">
        <v>127</v>
      </c>
      <c r="C67" s="200" t="s">
        <v>46</v>
      </c>
      <c r="D67" s="201">
        <f>IF(C67="Oui",$D$142,$D$141)</f>
        <v>1</v>
      </c>
      <c r="E67" s="201" t="s">
        <v>46</v>
      </c>
      <c r="F67" s="201">
        <f>IF(E67="Faible",$F$141,IF(E67="Modéré",$F$142,$F$143))</f>
        <v>20</v>
      </c>
      <c r="G67" s="201" t="s">
        <v>46</v>
      </c>
      <c r="H67" s="201">
        <f>IF(G67="Faible",$H$141,IF(G67="Modéré",$H$142,$H$143))</f>
        <v>3</v>
      </c>
      <c r="I67" s="202" t="str">
        <f>IF(J67&lt;=$I$141,"Faible",IF(J67&lt;=$I$142,"Modéré","Fort"))</f>
        <v>Fort</v>
      </c>
      <c r="J67" s="138">
        <f t="shared" ref="J67:J93" si="2">+D67*F67*H67</f>
        <v>60</v>
      </c>
      <c r="K67" s="256"/>
      <c r="L67" s="201">
        <v>40</v>
      </c>
      <c r="M67" s="200" t="s">
        <v>0</v>
      </c>
      <c r="N67" s="28"/>
      <c r="O67" s="19"/>
      <c r="P67" s="203" t="s">
        <v>0</v>
      </c>
      <c r="Q67" s="19"/>
      <c r="R67" s="80"/>
      <c r="S67" s="59" t="s">
        <v>49</v>
      </c>
      <c r="T67" s="24" t="s">
        <v>87</v>
      </c>
      <c r="U67" s="253"/>
      <c r="V67" s="19"/>
      <c r="W67" s="202" t="s">
        <v>46</v>
      </c>
      <c r="X67" s="212" t="s">
        <v>46</v>
      </c>
      <c r="Y67" s="209"/>
      <c r="Z67" s="33"/>
      <c r="AA67" s="76"/>
    </row>
    <row r="68" spans="1:27" s="26" customFormat="1" ht="51" x14ac:dyDescent="0.25">
      <c r="A68" s="321"/>
      <c r="B68" s="195" t="s">
        <v>126</v>
      </c>
      <c r="C68" s="186" t="s">
        <v>46</v>
      </c>
      <c r="D68" s="187">
        <f>IF(C68="Oui",$D$142,$D$141)</f>
        <v>1</v>
      </c>
      <c r="E68" s="187" t="s">
        <v>46</v>
      </c>
      <c r="F68" s="187">
        <f>IF(E68="Faible",$F$141,IF(E68="Modéré",$F$142,$F$143))</f>
        <v>20</v>
      </c>
      <c r="G68" s="187" t="s">
        <v>46</v>
      </c>
      <c r="H68" s="187">
        <f>IF(G68="Faible",$H$141,IF(G68="Modéré",$H$142,$H$143))</f>
        <v>3</v>
      </c>
      <c r="I68" s="192" t="str">
        <f>IF(J68&lt;=$I$141,"Faible",IF(J68&lt;=$I$142,"Modéré","Fort"))</f>
        <v>Fort</v>
      </c>
      <c r="J68" s="142">
        <f t="shared" si="2"/>
        <v>60</v>
      </c>
      <c r="K68" s="257"/>
      <c r="L68" s="187">
        <v>40</v>
      </c>
      <c r="M68" s="186" t="s">
        <v>0</v>
      </c>
      <c r="N68" s="30"/>
      <c r="O68" s="181"/>
      <c r="P68" s="189" t="s">
        <v>0</v>
      </c>
      <c r="Q68" s="181"/>
      <c r="R68" s="182"/>
      <c r="S68" s="66" t="s">
        <v>49</v>
      </c>
      <c r="T68" s="32" t="s">
        <v>102</v>
      </c>
      <c r="U68" s="247"/>
      <c r="V68" s="181"/>
      <c r="W68" s="192" t="s">
        <v>46</v>
      </c>
      <c r="X68" s="215" t="s">
        <v>46</v>
      </c>
      <c r="Y68" s="209"/>
      <c r="Z68" s="33"/>
      <c r="AA68" s="76"/>
    </row>
    <row r="69" spans="1:27" s="16" customFormat="1" ht="54" customHeight="1" thickBot="1" x14ac:dyDescent="0.3">
      <c r="A69" s="322"/>
      <c r="B69" s="70" t="s">
        <v>40</v>
      </c>
      <c r="C69" s="143" t="s">
        <v>46</v>
      </c>
      <c r="D69" s="71">
        <f>IF(C69="Oui",$D$142,$D$141)</f>
        <v>1</v>
      </c>
      <c r="E69" s="71" t="s">
        <v>46</v>
      </c>
      <c r="F69" s="71">
        <f>IF(E69="Faible",$F$141,IF(E69="Modéré",$F$142,$F$143))</f>
        <v>20</v>
      </c>
      <c r="G69" s="71" t="s">
        <v>46</v>
      </c>
      <c r="H69" s="71">
        <f>IF(G69="Faible",$H$141,IF(G69="Modéré",$H$142,$H$143))</f>
        <v>3</v>
      </c>
      <c r="I69" s="72" t="str">
        <f>IF(J69&lt;=$I$141,"Faible",IF(J69&lt;=$I$142,"Modéré","Fort"))</f>
        <v>Fort</v>
      </c>
      <c r="J69" s="144">
        <f t="shared" si="2"/>
        <v>60</v>
      </c>
      <c r="K69" s="122"/>
      <c r="L69" s="71"/>
      <c r="M69" s="71"/>
      <c r="N69" s="71"/>
      <c r="O69" s="71"/>
      <c r="P69" s="71"/>
      <c r="Q69" s="71"/>
      <c r="R69" s="88"/>
      <c r="S69" s="63" t="s">
        <v>58</v>
      </c>
      <c r="T69" s="83"/>
      <c r="U69" s="48"/>
      <c r="V69" s="20" t="s">
        <v>3</v>
      </c>
      <c r="W69" s="208" t="s">
        <v>46</v>
      </c>
      <c r="X69" s="214" t="s">
        <v>46</v>
      </c>
      <c r="Y69" s="237"/>
      <c r="Z69" s="178"/>
      <c r="AA69" s="73"/>
    </row>
    <row r="70" spans="1:27" s="26" customFormat="1" ht="25.5" x14ac:dyDescent="0.25">
      <c r="A70" s="320" t="s">
        <v>61</v>
      </c>
      <c r="B70" s="344" t="s">
        <v>60</v>
      </c>
      <c r="C70" s="294" t="s">
        <v>46</v>
      </c>
      <c r="D70" s="269">
        <f>IF(C70="Oui",$D$142,$D$141)</f>
        <v>1</v>
      </c>
      <c r="E70" s="269" t="s">
        <v>46</v>
      </c>
      <c r="F70" s="269">
        <f>IF(E70="Faible",$F$141,IF(E70="Modéré",$F$142,$F$143))</f>
        <v>20</v>
      </c>
      <c r="G70" s="269" t="s">
        <v>14</v>
      </c>
      <c r="H70" s="269">
        <f>IF(G70="Faible",$H$141,IF(G70="Modéré",$H$142,$H$143))</f>
        <v>3</v>
      </c>
      <c r="I70" s="295" t="str">
        <f>IF(J70&lt;=$I$141,"Faible",IF(J70&lt;=$I$142,"Modéré","Fort"))</f>
        <v>Fort</v>
      </c>
      <c r="J70" s="269">
        <f t="shared" si="2"/>
        <v>60</v>
      </c>
      <c r="K70" s="333"/>
      <c r="L70" s="269" t="s">
        <v>11</v>
      </c>
      <c r="M70" s="294" t="s">
        <v>0</v>
      </c>
      <c r="N70" s="323"/>
      <c r="O70" s="318"/>
      <c r="P70" s="323" t="s">
        <v>0</v>
      </c>
      <c r="Q70" s="318"/>
      <c r="R70" s="319"/>
      <c r="S70" s="64" t="s">
        <v>49</v>
      </c>
      <c r="T70" s="37" t="s">
        <v>103</v>
      </c>
      <c r="U70" s="248"/>
      <c r="V70" s="183"/>
      <c r="W70" s="190" t="s">
        <v>46</v>
      </c>
      <c r="X70" s="312" t="s">
        <v>46</v>
      </c>
      <c r="Y70" s="307" t="s">
        <v>3</v>
      </c>
      <c r="Z70" s="308"/>
      <c r="AA70" s="309"/>
    </row>
    <row r="71" spans="1:27" s="26" customFormat="1" ht="25.5" x14ac:dyDescent="0.25">
      <c r="A71" s="321"/>
      <c r="B71" s="345"/>
      <c r="C71" s="280"/>
      <c r="D71" s="270"/>
      <c r="E71" s="270"/>
      <c r="F71" s="270"/>
      <c r="G71" s="270"/>
      <c r="H71" s="270"/>
      <c r="I71" s="296"/>
      <c r="J71" s="270"/>
      <c r="K71" s="325"/>
      <c r="L71" s="270"/>
      <c r="M71" s="280"/>
      <c r="N71" s="283"/>
      <c r="O71" s="286"/>
      <c r="P71" s="283"/>
      <c r="Q71" s="286"/>
      <c r="R71" s="292"/>
      <c r="S71" s="79" t="s">
        <v>49</v>
      </c>
      <c r="T71" s="91" t="s">
        <v>104</v>
      </c>
      <c r="U71" s="242"/>
      <c r="V71" s="98"/>
      <c r="W71" s="93" t="s">
        <v>46</v>
      </c>
      <c r="X71" s="310"/>
      <c r="Y71" s="299"/>
      <c r="Z71" s="302"/>
      <c r="AA71" s="305"/>
    </row>
    <row r="72" spans="1:27" s="26" customFormat="1" ht="25.5" x14ac:dyDescent="0.25">
      <c r="A72" s="321"/>
      <c r="B72" s="345"/>
      <c r="C72" s="280"/>
      <c r="D72" s="270"/>
      <c r="E72" s="270"/>
      <c r="F72" s="270"/>
      <c r="G72" s="270"/>
      <c r="H72" s="270"/>
      <c r="I72" s="296"/>
      <c r="J72" s="270"/>
      <c r="K72" s="325"/>
      <c r="L72" s="270"/>
      <c r="M72" s="280"/>
      <c r="N72" s="283"/>
      <c r="O72" s="286"/>
      <c r="P72" s="283"/>
      <c r="Q72" s="286"/>
      <c r="R72" s="292"/>
      <c r="S72" s="79" t="s">
        <v>49</v>
      </c>
      <c r="T72" s="91" t="s">
        <v>105</v>
      </c>
      <c r="U72" s="242"/>
      <c r="V72" s="98"/>
      <c r="W72" s="93" t="s">
        <v>46</v>
      </c>
      <c r="X72" s="310"/>
      <c r="Y72" s="299"/>
      <c r="Z72" s="302"/>
      <c r="AA72" s="305"/>
    </row>
    <row r="73" spans="1:27" s="26" customFormat="1" ht="25.5" x14ac:dyDescent="0.25">
      <c r="A73" s="321"/>
      <c r="B73" s="345"/>
      <c r="C73" s="280"/>
      <c r="D73" s="270"/>
      <c r="E73" s="270"/>
      <c r="F73" s="270"/>
      <c r="G73" s="270"/>
      <c r="H73" s="270"/>
      <c r="I73" s="296"/>
      <c r="J73" s="270"/>
      <c r="K73" s="325"/>
      <c r="L73" s="270"/>
      <c r="M73" s="280"/>
      <c r="N73" s="283"/>
      <c r="O73" s="286"/>
      <c r="P73" s="283"/>
      <c r="Q73" s="286"/>
      <c r="R73" s="292"/>
      <c r="S73" s="79" t="s">
        <v>49</v>
      </c>
      <c r="T73" s="91" t="s">
        <v>160</v>
      </c>
      <c r="U73" s="242"/>
      <c r="V73" s="98"/>
      <c r="W73" s="93" t="s">
        <v>46</v>
      </c>
      <c r="X73" s="310"/>
      <c r="Y73" s="299"/>
      <c r="Z73" s="302"/>
      <c r="AA73" s="305"/>
    </row>
    <row r="74" spans="1:27" s="26" customFormat="1" ht="25.5" x14ac:dyDescent="0.25">
      <c r="A74" s="321"/>
      <c r="B74" s="345"/>
      <c r="C74" s="281"/>
      <c r="D74" s="271"/>
      <c r="E74" s="271"/>
      <c r="F74" s="271"/>
      <c r="G74" s="271"/>
      <c r="H74" s="271"/>
      <c r="I74" s="297"/>
      <c r="J74" s="271"/>
      <c r="K74" s="326"/>
      <c r="L74" s="271"/>
      <c r="M74" s="281"/>
      <c r="N74" s="284"/>
      <c r="O74" s="287"/>
      <c r="P74" s="284"/>
      <c r="Q74" s="287"/>
      <c r="R74" s="293"/>
      <c r="S74" s="66" t="s">
        <v>49</v>
      </c>
      <c r="T74" s="32" t="s">
        <v>106</v>
      </c>
      <c r="U74" s="243"/>
      <c r="V74" s="181"/>
      <c r="W74" s="191" t="s">
        <v>46</v>
      </c>
      <c r="X74" s="310"/>
      <c r="Y74" s="300"/>
      <c r="Z74" s="303"/>
      <c r="AA74" s="306"/>
    </row>
    <row r="75" spans="1:27" s="26" customFormat="1" ht="38.25" x14ac:dyDescent="0.25">
      <c r="A75" s="321"/>
      <c r="B75" s="193" t="s">
        <v>125</v>
      </c>
      <c r="C75" s="200" t="s">
        <v>46</v>
      </c>
      <c r="D75" s="201">
        <f>IF(C75="Oui",$D$142,$D$141)</f>
        <v>1</v>
      </c>
      <c r="E75" s="201" t="s">
        <v>46</v>
      </c>
      <c r="F75" s="201">
        <f>IF(E75="Faible",$F$141,IF(E75="Modéré",$F$142,$F$143))</f>
        <v>20</v>
      </c>
      <c r="G75" s="201" t="s">
        <v>46</v>
      </c>
      <c r="H75" s="201">
        <f>IF(G75="Faible",$H$141,IF(G75="Modéré",$H$142,$H$143))</f>
        <v>3</v>
      </c>
      <c r="I75" s="202" t="str">
        <f>IF(J75&lt;=$I$141,"Faible",IF(J75&lt;=$I$142,"Modéré","Fort"))</f>
        <v>Fort</v>
      </c>
      <c r="J75" s="138">
        <f t="shared" si="2"/>
        <v>60</v>
      </c>
      <c r="K75" s="256"/>
      <c r="L75" s="201" t="s">
        <v>11</v>
      </c>
      <c r="M75" s="200" t="s">
        <v>0</v>
      </c>
      <c r="N75" s="203"/>
      <c r="O75" s="19"/>
      <c r="P75" s="203" t="s">
        <v>0</v>
      </c>
      <c r="Q75" s="19"/>
      <c r="R75" s="80"/>
      <c r="S75" s="59" t="s">
        <v>49</v>
      </c>
      <c r="T75" s="24" t="s">
        <v>108</v>
      </c>
      <c r="U75" s="243"/>
      <c r="V75" s="19" t="s">
        <v>3</v>
      </c>
      <c r="W75" s="202" t="s">
        <v>46</v>
      </c>
      <c r="X75" s="212" t="s">
        <v>46</v>
      </c>
      <c r="Y75" s="52" t="s">
        <v>3</v>
      </c>
      <c r="Z75" s="33"/>
      <c r="AA75" s="76"/>
    </row>
    <row r="76" spans="1:27" s="26" customFormat="1" ht="38.25" x14ac:dyDescent="0.25">
      <c r="A76" s="321"/>
      <c r="B76" s="193" t="s">
        <v>124</v>
      </c>
      <c r="C76" s="200" t="s">
        <v>46</v>
      </c>
      <c r="D76" s="201">
        <f>IF(C76="Oui",$D$142,$D$141)</f>
        <v>1</v>
      </c>
      <c r="E76" s="201" t="s">
        <v>46</v>
      </c>
      <c r="F76" s="201">
        <f>IF(E76="Faible",$F$141,IF(E76="Modéré",$F$142,$F$143))</f>
        <v>20</v>
      </c>
      <c r="G76" s="201" t="s">
        <v>46</v>
      </c>
      <c r="H76" s="201">
        <f>IF(G76="Faible",$H$141,IF(G76="Modéré",$H$142,$H$143))</f>
        <v>3</v>
      </c>
      <c r="I76" s="202" t="str">
        <f>IF(J76&lt;=$I$141,"Faible",IF(J76&lt;=$I$142,"Modéré","Fort"))</f>
        <v>Fort</v>
      </c>
      <c r="J76" s="138">
        <f t="shared" si="2"/>
        <v>60</v>
      </c>
      <c r="K76" s="256"/>
      <c r="L76" s="201" t="s">
        <v>11</v>
      </c>
      <c r="M76" s="200" t="s">
        <v>0</v>
      </c>
      <c r="N76" s="203" t="s">
        <v>0</v>
      </c>
      <c r="O76" s="19"/>
      <c r="P76" s="203" t="s">
        <v>0</v>
      </c>
      <c r="Q76" s="19"/>
      <c r="R76" s="80"/>
      <c r="S76" s="59" t="s">
        <v>49</v>
      </c>
      <c r="T76" s="24" t="s">
        <v>107</v>
      </c>
      <c r="U76" s="244"/>
      <c r="V76" s="180" t="s">
        <v>3</v>
      </c>
      <c r="W76" s="192" t="s">
        <v>46</v>
      </c>
      <c r="X76" s="212" t="s">
        <v>46</v>
      </c>
      <c r="Y76" s="52" t="s">
        <v>3</v>
      </c>
      <c r="Z76" s="33"/>
      <c r="AA76" s="76"/>
    </row>
    <row r="77" spans="1:27" s="26" customFormat="1" ht="25.5" x14ac:dyDescent="0.25">
      <c r="A77" s="321"/>
      <c r="B77" s="327" t="s">
        <v>123</v>
      </c>
      <c r="C77" s="279" t="s">
        <v>46</v>
      </c>
      <c r="D77" s="278">
        <f>IF(C77="Oui",$D$142,$D$141)</f>
        <v>1</v>
      </c>
      <c r="E77" s="278" t="s">
        <v>46</v>
      </c>
      <c r="F77" s="278">
        <f>IF(E77="Faible",$F$141,IF(E77="Modéré",$F$142,$F$143))</f>
        <v>20</v>
      </c>
      <c r="G77" s="278" t="s">
        <v>46</v>
      </c>
      <c r="H77" s="278">
        <f>IF(G77="Faible",$H$141,IF(G77="Modéré",$H$142,$H$143))</f>
        <v>3</v>
      </c>
      <c r="I77" s="330" t="str">
        <f>IF(J77&lt;=$I$141,"Faible",IF(J77&lt;=$I$142,"Modéré","Fort"))</f>
        <v>Fort</v>
      </c>
      <c r="J77" s="278">
        <f t="shared" si="2"/>
        <v>60</v>
      </c>
      <c r="K77" s="84"/>
      <c r="L77" s="278" t="s">
        <v>11</v>
      </c>
      <c r="M77" s="279"/>
      <c r="N77" s="282"/>
      <c r="O77" s="285"/>
      <c r="P77" s="288" t="s">
        <v>0</v>
      </c>
      <c r="Q77" s="285"/>
      <c r="R77" s="291"/>
      <c r="S77" s="62" t="s">
        <v>52</v>
      </c>
      <c r="T77" s="82" t="s">
        <v>161</v>
      </c>
      <c r="U77" s="249"/>
      <c r="V77" s="179"/>
      <c r="W77" s="191" t="s">
        <v>46</v>
      </c>
      <c r="X77" s="317" t="s">
        <v>46</v>
      </c>
      <c r="Y77" s="298" t="s">
        <v>3</v>
      </c>
      <c r="Z77" s="301"/>
      <c r="AA77" s="304"/>
    </row>
    <row r="78" spans="1:27" s="26" customFormat="1" ht="63.75" x14ac:dyDescent="0.25">
      <c r="A78" s="321"/>
      <c r="B78" s="328"/>
      <c r="C78" s="280"/>
      <c r="D78" s="270"/>
      <c r="E78" s="270"/>
      <c r="F78" s="270"/>
      <c r="G78" s="270"/>
      <c r="H78" s="270"/>
      <c r="I78" s="296"/>
      <c r="J78" s="270"/>
      <c r="K78" s="81"/>
      <c r="L78" s="270"/>
      <c r="M78" s="280"/>
      <c r="N78" s="283"/>
      <c r="O78" s="286"/>
      <c r="P78" s="289"/>
      <c r="Q78" s="286"/>
      <c r="R78" s="292"/>
      <c r="S78" s="79" t="s">
        <v>52</v>
      </c>
      <c r="T78" s="91" t="s">
        <v>109</v>
      </c>
      <c r="U78" s="240"/>
      <c r="V78" s="98"/>
      <c r="W78" s="93" t="s">
        <v>46</v>
      </c>
      <c r="X78" s="310"/>
      <c r="Y78" s="299"/>
      <c r="Z78" s="302"/>
      <c r="AA78" s="305"/>
    </row>
    <row r="79" spans="1:27" s="26" customFormat="1" ht="51" x14ac:dyDescent="0.25">
      <c r="A79" s="321"/>
      <c r="B79" s="328"/>
      <c r="C79" s="280"/>
      <c r="D79" s="270"/>
      <c r="E79" s="270"/>
      <c r="F79" s="270"/>
      <c r="G79" s="270"/>
      <c r="H79" s="270"/>
      <c r="I79" s="296"/>
      <c r="J79" s="270"/>
      <c r="K79" s="81"/>
      <c r="L79" s="270"/>
      <c r="M79" s="280"/>
      <c r="N79" s="283"/>
      <c r="O79" s="286"/>
      <c r="P79" s="289"/>
      <c r="Q79" s="286"/>
      <c r="R79" s="292"/>
      <c r="S79" s="79" t="s">
        <v>56</v>
      </c>
      <c r="T79" s="91" t="s">
        <v>110</v>
      </c>
      <c r="U79" s="240"/>
      <c r="V79" s="98"/>
      <c r="W79" s="93" t="s">
        <v>46</v>
      </c>
      <c r="X79" s="310"/>
      <c r="Y79" s="299"/>
      <c r="Z79" s="302"/>
      <c r="AA79" s="305"/>
    </row>
    <row r="80" spans="1:27" s="26" customFormat="1" ht="38.25" x14ac:dyDescent="0.25">
      <c r="A80" s="321"/>
      <c r="B80" s="328"/>
      <c r="C80" s="280"/>
      <c r="D80" s="270"/>
      <c r="E80" s="270"/>
      <c r="F80" s="270"/>
      <c r="G80" s="270"/>
      <c r="H80" s="270"/>
      <c r="I80" s="296"/>
      <c r="J80" s="270"/>
      <c r="K80" s="81"/>
      <c r="L80" s="270"/>
      <c r="M80" s="280"/>
      <c r="N80" s="283"/>
      <c r="O80" s="286"/>
      <c r="P80" s="289"/>
      <c r="Q80" s="286"/>
      <c r="R80" s="292"/>
      <c r="S80" s="79" t="s">
        <v>51</v>
      </c>
      <c r="T80" s="91" t="s">
        <v>111</v>
      </c>
      <c r="U80" s="240"/>
      <c r="V80" s="98"/>
      <c r="W80" s="93" t="s">
        <v>46</v>
      </c>
      <c r="X80" s="310"/>
      <c r="Y80" s="299"/>
      <c r="Z80" s="302"/>
      <c r="AA80" s="305"/>
    </row>
    <row r="81" spans="1:27" s="26" customFormat="1" ht="51" x14ac:dyDescent="0.25">
      <c r="A81" s="321"/>
      <c r="B81" s="328"/>
      <c r="C81" s="280"/>
      <c r="D81" s="270"/>
      <c r="E81" s="270"/>
      <c r="F81" s="271"/>
      <c r="G81" s="270"/>
      <c r="H81" s="271"/>
      <c r="I81" s="297"/>
      <c r="J81" s="271"/>
      <c r="K81" s="81"/>
      <c r="L81" s="271"/>
      <c r="M81" s="281"/>
      <c r="N81" s="284"/>
      <c r="O81" s="287"/>
      <c r="P81" s="290"/>
      <c r="Q81" s="287"/>
      <c r="R81" s="293"/>
      <c r="S81" s="119" t="s">
        <v>53</v>
      </c>
      <c r="T81" s="91" t="s">
        <v>88</v>
      </c>
      <c r="U81" s="254"/>
      <c r="V81" s="120"/>
      <c r="W81" s="121" t="s">
        <v>46</v>
      </c>
      <c r="X81" s="311"/>
      <c r="Y81" s="300"/>
      <c r="Z81" s="303"/>
      <c r="AA81" s="306"/>
    </row>
    <row r="82" spans="1:27" s="16" customFormat="1" ht="54" customHeight="1" thickBot="1" x14ac:dyDescent="0.3">
      <c r="A82" s="137"/>
      <c r="B82" s="70" t="s">
        <v>122</v>
      </c>
      <c r="C82" s="143" t="s">
        <v>46</v>
      </c>
      <c r="D82" s="71">
        <f>IF(C82="Oui",$D$142,$D$141)</f>
        <v>1</v>
      </c>
      <c r="E82" s="71" t="s">
        <v>46</v>
      </c>
      <c r="F82" s="71">
        <f>IF(E82="Faible",$F$141,IF(E82="Modéré",$F$142,$F$143))</f>
        <v>20</v>
      </c>
      <c r="G82" s="71" t="s">
        <v>46</v>
      </c>
      <c r="H82" s="71">
        <f>IF(G82="Faible",$H$141,IF(G82="Modéré",$H$142,$H$143))</f>
        <v>3</v>
      </c>
      <c r="I82" s="72" t="str">
        <f>IF(J82&lt;=$I$141,"Faible",IF(J82&lt;=$I$142,"Modéré","Fort"))</f>
        <v>Fort</v>
      </c>
      <c r="J82" s="71">
        <f t="shared" ref="J82" si="3">+D82*F82*H82</f>
        <v>60</v>
      </c>
      <c r="K82" s="122"/>
      <c r="L82" s="34"/>
      <c r="M82" s="123"/>
      <c r="N82" s="124"/>
      <c r="O82" s="125"/>
      <c r="P82" s="126"/>
      <c r="Q82" s="125"/>
      <c r="R82" s="127"/>
      <c r="S82" s="63" t="s">
        <v>58</v>
      </c>
      <c r="T82" s="34"/>
      <c r="U82" s="128"/>
      <c r="V82" s="129" t="s">
        <v>3</v>
      </c>
      <c r="W82" s="72" t="s">
        <v>46</v>
      </c>
      <c r="X82" s="216" t="s">
        <v>46</v>
      </c>
      <c r="Y82" s="130"/>
      <c r="Z82" s="35"/>
      <c r="AA82" s="131"/>
    </row>
    <row r="83" spans="1:27" ht="25.5" x14ac:dyDescent="0.25">
      <c r="A83" s="320" t="s">
        <v>174</v>
      </c>
      <c r="B83" s="332" t="s">
        <v>62</v>
      </c>
      <c r="C83" s="294" t="s">
        <v>46</v>
      </c>
      <c r="D83" s="269">
        <f>IF(C83="Oui",$D$142,$D$141)</f>
        <v>1</v>
      </c>
      <c r="E83" s="269" t="s">
        <v>46</v>
      </c>
      <c r="F83" s="269">
        <f>IF(E83="Faible",$F$141,IF(E83="Modéré",$F$142,$F$143))</f>
        <v>20</v>
      </c>
      <c r="G83" s="269" t="s">
        <v>46</v>
      </c>
      <c r="H83" s="269">
        <f>IF(G83="Faible",$H$141,IF(G83="Modéré",$H$142,$H$143))</f>
        <v>3</v>
      </c>
      <c r="I83" s="295" t="str">
        <f>IF(J83&lt;=$I$141,"Faible",IF(J83&lt;=$I$142,"Modéré","Fort"))</f>
        <v>Fort</v>
      </c>
      <c r="J83" s="269">
        <f t="shared" si="2"/>
        <v>60</v>
      </c>
      <c r="K83" s="333"/>
      <c r="L83" s="269" t="s">
        <v>8</v>
      </c>
      <c r="M83" s="294" t="s">
        <v>0</v>
      </c>
      <c r="N83" s="323" t="s">
        <v>0</v>
      </c>
      <c r="O83" s="318"/>
      <c r="P83" s="323" t="s">
        <v>0</v>
      </c>
      <c r="Q83" s="318"/>
      <c r="R83" s="319"/>
      <c r="S83" s="64" t="s">
        <v>49</v>
      </c>
      <c r="T83" s="176" t="s">
        <v>68</v>
      </c>
      <c r="U83" s="255"/>
      <c r="V83" s="109"/>
      <c r="W83" s="105" t="s">
        <v>46</v>
      </c>
      <c r="X83" s="312" t="s">
        <v>46</v>
      </c>
      <c r="Y83" s="51" t="s">
        <v>3</v>
      </c>
      <c r="Z83" s="25"/>
      <c r="AA83" s="77"/>
    </row>
    <row r="84" spans="1:27" s="16" customFormat="1" ht="25.5" x14ac:dyDescent="0.25">
      <c r="A84" s="321"/>
      <c r="B84" s="329"/>
      <c r="C84" s="281"/>
      <c r="D84" s="271"/>
      <c r="E84" s="271"/>
      <c r="F84" s="271"/>
      <c r="G84" s="271"/>
      <c r="H84" s="271"/>
      <c r="I84" s="297"/>
      <c r="J84" s="271"/>
      <c r="K84" s="326"/>
      <c r="L84" s="271"/>
      <c r="M84" s="281"/>
      <c r="N84" s="284"/>
      <c r="O84" s="287"/>
      <c r="P84" s="284"/>
      <c r="Q84" s="287"/>
      <c r="R84" s="293"/>
      <c r="S84" s="136" t="s">
        <v>49</v>
      </c>
      <c r="T84" s="154" t="s">
        <v>112</v>
      </c>
      <c r="U84" s="111"/>
      <c r="V84" s="112" t="s">
        <v>3</v>
      </c>
      <c r="W84" s="192" t="s">
        <v>46</v>
      </c>
      <c r="X84" s="311"/>
      <c r="Y84" s="238"/>
      <c r="Z84" s="115"/>
      <c r="AA84" s="116"/>
    </row>
    <row r="85" spans="1:27" ht="38.25" x14ac:dyDescent="0.25">
      <c r="A85" s="321"/>
      <c r="B85" s="194" t="s">
        <v>63</v>
      </c>
      <c r="C85" s="186" t="s">
        <v>46</v>
      </c>
      <c r="D85" s="187">
        <f>IF(C85="Oui",$D$142,$D$141)</f>
        <v>1</v>
      </c>
      <c r="E85" s="187" t="s">
        <v>46</v>
      </c>
      <c r="F85" s="187">
        <f>IF(E85="Faible",$F$141,IF(E85="Modéré",$F$142,$F$143))</f>
        <v>20</v>
      </c>
      <c r="G85" s="187" t="s">
        <v>46</v>
      </c>
      <c r="H85" s="187">
        <f>IF(G85="Faible",$H$141,IF(G85="Modéré",$H$142,$H$143))</f>
        <v>3</v>
      </c>
      <c r="I85" s="192" t="str">
        <f>IF(J85&lt;=$I$141,"Faible",IF(J85&lt;=$I$142,"Modéré","Fort"))</f>
        <v>Fort</v>
      </c>
      <c r="J85" s="187">
        <f t="shared" si="2"/>
        <v>60</v>
      </c>
      <c r="K85" s="257"/>
      <c r="L85" s="187" t="s">
        <v>8</v>
      </c>
      <c r="M85" s="186"/>
      <c r="N85" s="189" t="s">
        <v>0</v>
      </c>
      <c r="O85" s="181"/>
      <c r="P85" s="189" t="s">
        <v>0</v>
      </c>
      <c r="Q85" s="181"/>
      <c r="R85" s="182"/>
      <c r="S85" s="66" t="s">
        <v>49</v>
      </c>
      <c r="T85" s="82" t="s">
        <v>162</v>
      </c>
      <c r="U85" s="243"/>
      <c r="V85" s="181"/>
      <c r="W85" s="202" t="s">
        <v>46</v>
      </c>
      <c r="X85" s="212" t="s">
        <v>46</v>
      </c>
      <c r="Y85" s="206"/>
      <c r="Z85" s="36"/>
      <c r="AA85" s="78"/>
    </row>
    <row r="86" spans="1:27" ht="25.5" x14ac:dyDescent="0.25">
      <c r="A86" s="321"/>
      <c r="B86" s="331" t="s">
        <v>164</v>
      </c>
      <c r="C86" s="280" t="s">
        <v>46</v>
      </c>
      <c r="D86" s="270">
        <f>IF(C86="Oui",$D$142,$D$141)</f>
        <v>1</v>
      </c>
      <c r="E86" s="270" t="s">
        <v>46</v>
      </c>
      <c r="F86" s="270">
        <f>IF(E86="Faible",$F$141,IF(E86="Modéré",$F$142,$F$143))</f>
        <v>20</v>
      </c>
      <c r="G86" s="270" t="s">
        <v>46</v>
      </c>
      <c r="H86" s="270">
        <f>IF(G86="Faible",$H$141,IF(G86="Modéré",$H$142,$H$143))</f>
        <v>3</v>
      </c>
      <c r="I86" s="296" t="str">
        <f>IF(J86&lt;=$I$141,"Faible",IF(J86&lt;=$I$142,"Modéré","Fort"))</f>
        <v>Fort</v>
      </c>
      <c r="J86" s="270">
        <f t="shared" si="2"/>
        <v>60</v>
      </c>
      <c r="K86" s="324"/>
      <c r="L86" s="278" t="s">
        <v>8</v>
      </c>
      <c r="M86" s="279" t="s">
        <v>0</v>
      </c>
      <c r="N86" s="282" t="s">
        <v>0</v>
      </c>
      <c r="O86" s="285"/>
      <c r="P86" s="282" t="s">
        <v>0</v>
      </c>
      <c r="Q86" s="285"/>
      <c r="R86" s="291"/>
      <c r="S86" s="60" t="s">
        <v>49</v>
      </c>
      <c r="T86" s="159" t="s">
        <v>113</v>
      </c>
      <c r="U86" s="86"/>
      <c r="V86" s="179"/>
      <c r="W86" s="196" t="s">
        <v>46</v>
      </c>
      <c r="X86" s="317" t="s">
        <v>46</v>
      </c>
      <c r="Y86" s="298" t="s">
        <v>3</v>
      </c>
      <c r="Z86" s="301"/>
      <c r="AA86" s="304"/>
    </row>
    <row r="87" spans="1:27" ht="25.5" x14ac:dyDescent="0.25">
      <c r="A87" s="321"/>
      <c r="B87" s="276"/>
      <c r="C87" s="280"/>
      <c r="D87" s="270"/>
      <c r="E87" s="270"/>
      <c r="F87" s="270"/>
      <c r="G87" s="270"/>
      <c r="H87" s="270"/>
      <c r="I87" s="296"/>
      <c r="J87" s="270"/>
      <c r="K87" s="325"/>
      <c r="L87" s="270"/>
      <c r="M87" s="280"/>
      <c r="N87" s="283"/>
      <c r="O87" s="286"/>
      <c r="P87" s="283"/>
      <c r="Q87" s="286"/>
      <c r="R87" s="292"/>
      <c r="S87" s="79" t="s">
        <v>49</v>
      </c>
      <c r="T87" s="158" t="s">
        <v>114</v>
      </c>
      <c r="U87" s="239"/>
      <c r="V87" s="98"/>
      <c r="W87" s="93" t="s">
        <v>46</v>
      </c>
      <c r="X87" s="310"/>
      <c r="Y87" s="299"/>
      <c r="Z87" s="302"/>
      <c r="AA87" s="305"/>
    </row>
    <row r="88" spans="1:27" ht="51" x14ac:dyDescent="0.25">
      <c r="A88" s="321"/>
      <c r="B88" s="276"/>
      <c r="C88" s="280"/>
      <c r="D88" s="270"/>
      <c r="E88" s="270"/>
      <c r="F88" s="270"/>
      <c r="G88" s="270"/>
      <c r="H88" s="270"/>
      <c r="I88" s="296"/>
      <c r="J88" s="270"/>
      <c r="K88" s="325"/>
      <c r="L88" s="270"/>
      <c r="M88" s="280"/>
      <c r="N88" s="283"/>
      <c r="O88" s="286"/>
      <c r="P88" s="283"/>
      <c r="Q88" s="286"/>
      <c r="R88" s="292"/>
      <c r="S88" s="79" t="s">
        <v>51</v>
      </c>
      <c r="T88" s="91" t="s">
        <v>115</v>
      </c>
      <c r="U88" s="239"/>
      <c r="V88" s="98"/>
      <c r="W88" s="93" t="s">
        <v>46</v>
      </c>
      <c r="X88" s="310"/>
      <c r="Y88" s="299"/>
      <c r="Z88" s="302"/>
      <c r="AA88" s="305"/>
    </row>
    <row r="89" spans="1:27" ht="25.5" x14ac:dyDescent="0.25">
      <c r="A89" s="321"/>
      <c r="B89" s="276"/>
      <c r="C89" s="280"/>
      <c r="D89" s="270"/>
      <c r="E89" s="270"/>
      <c r="F89" s="270"/>
      <c r="G89" s="270"/>
      <c r="H89" s="270"/>
      <c r="I89" s="296"/>
      <c r="J89" s="270"/>
      <c r="K89" s="325"/>
      <c r="L89" s="270"/>
      <c r="M89" s="280"/>
      <c r="N89" s="283"/>
      <c r="O89" s="286"/>
      <c r="P89" s="283"/>
      <c r="Q89" s="286"/>
      <c r="R89" s="292"/>
      <c r="S89" s="79" t="s">
        <v>49</v>
      </c>
      <c r="T89" s="91" t="s">
        <v>163</v>
      </c>
      <c r="U89" s="239"/>
      <c r="V89" s="98"/>
      <c r="W89" s="93" t="s">
        <v>46</v>
      </c>
      <c r="X89" s="310"/>
      <c r="Y89" s="299"/>
      <c r="Z89" s="302"/>
      <c r="AA89" s="305"/>
    </row>
    <row r="90" spans="1:27" ht="38.25" x14ac:dyDescent="0.25">
      <c r="A90" s="321"/>
      <c r="B90" s="276"/>
      <c r="C90" s="280"/>
      <c r="D90" s="270"/>
      <c r="E90" s="270"/>
      <c r="F90" s="270"/>
      <c r="G90" s="270"/>
      <c r="H90" s="270"/>
      <c r="I90" s="296"/>
      <c r="J90" s="270"/>
      <c r="K90" s="325"/>
      <c r="L90" s="270"/>
      <c r="M90" s="280"/>
      <c r="N90" s="283"/>
      <c r="O90" s="286"/>
      <c r="P90" s="283"/>
      <c r="Q90" s="286"/>
      <c r="R90" s="292"/>
      <c r="S90" s="79" t="s">
        <v>53</v>
      </c>
      <c r="T90" s="91" t="s">
        <v>116</v>
      </c>
      <c r="U90" s="239"/>
      <c r="V90" s="98"/>
      <c r="W90" s="93" t="s">
        <v>46</v>
      </c>
      <c r="X90" s="310"/>
      <c r="Y90" s="299"/>
      <c r="Z90" s="302"/>
      <c r="AA90" s="305"/>
    </row>
    <row r="91" spans="1:27" ht="63.75" x14ac:dyDescent="0.25">
      <c r="A91" s="321"/>
      <c r="B91" s="276"/>
      <c r="C91" s="280"/>
      <c r="D91" s="270"/>
      <c r="E91" s="270"/>
      <c r="F91" s="270"/>
      <c r="G91" s="270"/>
      <c r="H91" s="270"/>
      <c r="I91" s="296"/>
      <c r="J91" s="270"/>
      <c r="K91" s="325"/>
      <c r="L91" s="270"/>
      <c r="M91" s="280"/>
      <c r="N91" s="283"/>
      <c r="O91" s="286"/>
      <c r="P91" s="283"/>
      <c r="Q91" s="286"/>
      <c r="R91" s="292"/>
      <c r="S91" s="79" t="s">
        <v>17</v>
      </c>
      <c r="T91" s="96" t="s">
        <v>117</v>
      </c>
      <c r="U91" s="239"/>
      <c r="V91" s="98"/>
      <c r="W91" s="93" t="s">
        <v>46</v>
      </c>
      <c r="X91" s="310"/>
      <c r="Y91" s="299"/>
      <c r="Z91" s="302"/>
      <c r="AA91" s="305"/>
    </row>
    <row r="92" spans="1:27" ht="25.5" x14ac:dyDescent="0.25">
      <c r="A92" s="321"/>
      <c r="B92" s="277"/>
      <c r="C92" s="281"/>
      <c r="D92" s="271"/>
      <c r="E92" s="271"/>
      <c r="F92" s="271"/>
      <c r="G92" s="271"/>
      <c r="H92" s="271"/>
      <c r="I92" s="297"/>
      <c r="J92" s="271"/>
      <c r="K92" s="326"/>
      <c r="L92" s="271"/>
      <c r="M92" s="281"/>
      <c r="N92" s="284"/>
      <c r="O92" s="287"/>
      <c r="P92" s="284"/>
      <c r="Q92" s="287"/>
      <c r="R92" s="293"/>
      <c r="S92" s="66" t="s">
        <v>52</v>
      </c>
      <c r="T92" s="32" t="s">
        <v>118</v>
      </c>
      <c r="U92" s="252"/>
      <c r="V92" s="181"/>
      <c r="W92" s="192" t="s">
        <v>46</v>
      </c>
      <c r="X92" s="311"/>
      <c r="Y92" s="300"/>
      <c r="Z92" s="303"/>
      <c r="AA92" s="306"/>
    </row>
    <row r="93" spans="1:27" s="16" customFormat="1" ht="54" customHeight="1" thickBot="1" x14ac:dyDescent="0.3">
      <c r="A93" s="322"/>
      <c r="B93" s="70" t="s">
        <v>122</v>
      </c>
      <c r="C93" s="145" t="s">
        <v>46</v>
      </c>
      <c r="D93" s="71">
        <f>IF(C93="Oui",$D$142,$D$141)</f>
        <v>1</v>
      </c>
      <c r="E93" s="71" t="s">
        <v>46</v>
      </c>
      <c r="F93" s="71">
        <f>IF(E93="Faible",$F$141,IF(E93="Modéré",$F$142,$F$143))</f>
        <v>20</v>
      </c>
      <c r="G93" s="71" t="s">
        <v>46</v>
      </c>
      <c r="H93" s="71">
        <f>IF(G93="Faible",$H$141,IF(G93="Modéré",$H$142,$H$143))</f>
        <v>3</v>
      </c>
      <c r="I93" s="72" t="str">
        <f>IF(J93&lt;=$I$141,"Faible",IF(J93&lt;=$I$142,"Modéré","Fort"))</f>
        <v>Fort</v>
      </c>
      <c r="J93" s="144">
        <f t="shared" si="2"/>
        <v>60</v>
      </c>
      <c r="K93" s="122"/>
      <c r="L93" s="199"/>
      <c r="M93" s="199"/>
      <c r="N93" s="199"/>
      <c r="O93" s="199"/>
      <c r="P93" s="199"/>
      <c r="Q93" s="199"/>
      <c r="R93" s="207"/>
      <c r="S93" s="134" t="s">
        <v>58</v>
      </c>
      <c r="T93" s="34"/>
      <c r="U93" s="48"/>
      <c r="V93" s="20" t="s">
        <v>3</v>
      </c>
      <c r="W93" s="208" t="s">
        <v>46</v>
      </c>
      <c r="X93" s="214" t="s">
        <v>46</v>
      </c>
      <c r="Y93" s="237"/>
      <c r="Z93" s="178"/>
      <c r="AA93" s="73"/>
    </row>
    <row r="94" spans="1:27" x14ac:dyDescent="0.25">
      <c r="L94" s="39"/>
      <c r="M94" s="39"/>
      <c r="N94" s="39"/>
      <c r="O94" s="39"/>
      <c r="P94" s="39"/>
      <c r="Q94" s="39"/>
      <c r="R94" s="39"/>
    </row>
    <row r="95" spans="1:27" x14ac:dyDescent="0.25">
      <c r="L95" s="39"/>
      <c r="M95" s="39"/>
      <c r="N95" s="39"/>
      <c r="O95" s="39"/>
      <c r="P95" s="39"/>
      <c r="Q95" s="39"/>
      <c r="R95" s="39"/>
    </row>
    <row r="96" spans="1:27" x14ac:dyDescent="0.25">
      <c r="L96" s="39"/>
      <c r="M96" s="39"/>
      <c r="N96" s="39"/>
      <c r="O96" s="39"/>
      <c r="P96" s="39"/>
      <c r="Q96" s="39"/>
      <c r="R96" s="39"/>
    </row>
    <row r="97" spans="12:18" x14ac:dyDescent="0.25">
      <c r="L97" s="39"/>
      <c r="M97" s="39"/>
      <c r="N97" s="39"/>
      <c r="O97" s="39"/>
      <c r="P97" s="39"/>
      <c r="Q97" s="39"/>
      <c r="R97" s="39"/>
    </row>
    <row r="98" spans="12:18" x14ac:dyDescent="0.25">
      <c r="L98" s="39"/>
      <c r="M98" s="39"/>
      <c r="N98" s="39"/>
      <c r="O98" s="39"/>
      <c r="P98" s="39"/>
      <c r="Q98" s="39"/>
      <c r="R98" s="39"/>
    </row>
    <row r="99" spans="12:18" x14ac:dyDescent="0.25">
      <c r="L99" s="39"/>
      <c r="M99" s="39"/>
      <c r="N99" s="39"/>
      <c r="O99" s="39"/>
      <c r="P99" s="39"/>
      <c r="Q99" s="39"/>
      <c r="R99" s="39"/>
    </row>
    <row r="100" spans="12:18" x14ac:dyDescent="0.25">
      <c r="L100" s="39"/>
      <c r="M100" s="39"/>
      <c r="N100" s="39"/>
      <c r="O100" s="39"/>
      <c r="P100" s="39"/>
      <c r="Q100" s="39"/>
      <c r="R100" s="39"/>
    </row>
    <row r="101" spans="12:18" x14ac:dyDescent="0.25">
      <c r="L101" s="39"/>
      <c r="M101" s="39"/>
      <c r="N101" s="39"/>
      <c r="O101" s="39"/>
      <c r="P101" s="39"/>
      <c r="Q101" s="39"/>
      <c r="R101" s="39"/>
    </row>
    <row r="102" spans="12:18" x14ac:dyDescent="0.25">
      <c r="L102" s="39"/>
      <c r="M102" s="39"/>
      <c r="N102" s="39"/>
      <c r="O102" s="39"/>
      <c r="P102" s="39"/>
      <c r="Q102" s="39"/>
      <c r="R102" s="39"/>
    </row>
    <row r="103" spans="12:18" x14ac:dyDescent="0.25">
      <c r="L103" s="39"/>
      <c r="M103" s="39"/>
      <c r="N103" s="39"/>
      <c r="O103" s="39"/>
      <c r="P103" s="39"/>
      <c r="Q103" s="39"/>
      <c r="R103" s="39"/>
    </row>
    <row r="104" spans="12:18" x14ac:dyDescent="0.25">
      <c r="L104" s="39"/>
      <c r="M104" s="39"/>
      <c r="N104" s="39"/>
      <c r="O104" s="39"/>
      <c r="P104" s="39"/>
      <c r="Q104" s="39"/>
      <c r="R104" s="39"/>
    </row>
    <row r="105" spans="12:18" x14ac:dyDescent="0.25">
      <c r="L105" s="39"/>
      <c r="M105" s="39"/>
      <c r="N105" s="39"/>
      <c r="O105" s="39"/>
      <c r="P105" s="39"/>
      <c r="Q105" s="39"/>
      <c r="R105" s="39"/>
    </row>
    <row r="106" spans="12:18" x14ac:dyDescent="0.25">
      <c r="L106" s="39"/>
      <c r="M106" s="39"/>
      <c r="N106" s="39"/>
      <c r="O106" s="39"/>
      <c r="P106" s="39"/>
      <c r="Q106" s="39"/>
      <c r="R106" s="39"/>
    </row>
    <row r="107" spans="12:18" x14ac:dyDescent="0.25">
      <c r="L107" s="39"/>
      <c r="M107" s="39"/>
      <c r="N107" s="39"/>
      <c r="O107" s="39"/>
      <c r="P107" s="39"/>
      <c r="Q107" s="39"/>
      <c r="R107" s="39"/>
    </row>
    <row r="108" spans="12:18" x14ac:dyDescent="0.25">
      <c r="L108" s="39"/>
      <c r="M108" s="39"/>
      <c r="N108" s="39"/>
      <c r="O108" s="39"/>
      <c r="P108" s="39"/>
      <c r="Q108" s="39"/>
      <c r="R108" s="39"/>
    </row>
    <row r="109" spans="12:18" x14ac:dyDescent="0.25">
      <c r="L109" s="39"/>
      <c r="M109" s="39"/>
      <c r="N109" s="39"/>
      <c r="O109" s="39"/>
      <c r="P109" s="39"/>
      <c r="Q109" s="39"/>
      <c r="R109" s="39"/>
    </row>
    <row r="110" spans="12:18" x14ac:dyDescent="0.25">
      <c r="L110" s="39"/>
      <c r="M110" s="39"/>
      <c r="N110" s="39"/>
      <c r="O110" s="39"/>
      <c r="P110" s="39"/>
      <c r="Q110" s="39"/>
      <c r="R110" s="39"/>
    </row>
    <row r="111" spans="12:18" x14ac:dyDescent="0.25">
      <c r="L111" s="39"/>
      <c r="M111" s="39"/>
      <c r="N111" s="39"/>
      <c r="O111" s="39"/>
      <c r="P111" s="39"/>
      <c r="Q111" s="39"/>
      <c r="R111" s="39"/>
    </row>
    <row r="112" spans="12:18" x14ac:dyDescent="0.25">
      <c r="L112" s="39"/>
      <c r="M112" s="39"/>
      <c r="N112" s="39"/>
      <c r="O112" s="39"/>
      <c r="P112" s="39"/>
      <c r="Q112" s="39"/>
      <c r="R112" s="39"/>
    </row>
    <row r="113" spans="12:18" x14ac:dyDescent="0.25">
      <c r="L113" s="39"/>
      <c r="M113" s="39"/>
      <c r="N113" s="39"/>
      <c r="O113" s="39"/>
      <c r="P113" s="39"/>
      <c r="Q113" s="39"/>
      <c r="R113" s="39"/>
    </row>
    <row r="114" spans="12:18" x14ac:dyDescent="0.25">
      <c r="L114" s="39"/>
      <c r="M114" s="39"/>
      <c r="N114" s="39"/>
      <c r="O114" s="39"/>
      <c r="P114" s="39"/>
      <c r="Q114" s="39"/>
      <c r="R114" s="39"/>
    </row>
    <row r="115" spans="12:18" x14ac:dyDescent="0.25">
      <c r="L115" s="39"/>
      <c r="M115" s="39"/>
      <c r="N115" s="39"/>
      <c r="O115" s="39"/>
      <c r="P115" s="39"/>
      <c r="Q115" s="39"/>
      <c r="R115" s="39"/>
    </row>
    <row r="116" spans="12:18" x14ac:dyDescent="0.25">
      <c r="L116" s="39"/>
      <c r="M116" s="39"/>
      <c r="N116" s="39"/>
      <c r="O116" s="39"/>
      <c r="P116" s="39"/>
      <c r="Q116" s="39"/>
      <c r="R116" s="39"/>
    </row>
    <row r="117" spans="12:18" x14ac:dyDescent="0.25">
      <c r="L117" s="39"/>
      <c r="M117" s="39"/>
      <c r="N117" s="39"/>
      <c r="O117" s="39"/>
      <c r="P117" s="39"/>
      <c r="Q117" s="39"/>
      <c r="R117" s="39"/>
    </row>
    <row r="118" spans="12:18" x14ac:dyDescent="0.25">
      <c r="L118" s="39"/>
      <c r="M118" s="39"/>
      <c r="N118" s="39"/>
      <c r="O118" s="39"/>
      <c r="P118" s="39"/>
      <c r="Q118" s="39"/>
      <c r="R118" s="39"/>
    </row>
    <row r="119" spans="12:18" x14ac:dyDescent="0.25">
      <c r="L119" s="39"/>
      <c r="M119" s="39"/>
      <c r="N119" s="39"/>
      <c r="O119" s="39"/>
      <c r="P119" s="39"/>
      <c r="Q119" s="39"/>
      <c r="R119" s="39"/>
    </row>
    <row r="120" spans="12:18" x14ac:dyDescent="0.25">
      <c r="L120" s="39"/>
      <c r="M120" s="39"/>
      <c r="N120" s="39"/>
      <c r="O120" s="39"/>
      <c r="P120" s="39"/>
      <c r="Q120" s="39"/>
      <c r="R120" s="39"/>
    </row>
    <row r="121" spans="12:18" x14ac:dyDescent="0.25">
      <c r="L121" s="39"/>
      <c r="M121" s="39"/>
      <c r="N121" s="39"/>
      <c r="O121" s="39"/>
      <c r="P121" s="39"/>
      <c r="Q121" s="39"/>
      <c r="R121" s="39"/>
    </row>
    <row r="122" spans="12:18" x14ac:dyDescent="0.25">
      <c r="L122" s="39"/>
      <c r="M122" s="39"/>
      <c r="N122" s="39"/>
      <c r="O122" s="39"/>
      <c r="P122" s="39"/>
      <c r="Q122" s="39"/>
      <c r="R122" s="39"/>
    </row>
    <row r="123" spans="12:18" x14ac:dyDescent="0.25">
      <c r="L123" s="39"/>
      <c r="M123" s="39"/>
      <c r="N123" s="39"/>
      <c r="O123" s="39"/>
      <c r="P123" s="39"/>
      <c r="Q123" s="39"/>
      <c r="R123" s="39"/>
    </row>
    <row r="124" spans="12:18" x14ac:dyDescent="0.25">
      <c r="L124" s="39"/>
      <c r="M124" s="39"/>
      <c r="N124" s="39"/>
      <c r="O124" s="39"/>
      <c r="P124" s="39"/>
      <c r="Q124" s="39"/>
      <c r="R124" s="39"/>
    </row>
    <row r="125" spans="12:18" x14ac:dyDescent="0.25">
      <c r="L125" s="39"/>
      <c r="M125" s="39"/>
      <c r="N125" s="39"/>
      <c r="O125" s="39"/>
      <c r="P125" s="39"/>
      <c r="Q125" s="39"/>
      <c r="R125" s="39"/>
    </row>
    <row r="126" spans="12:18" x14ac:dyDescent="0.25">
      <c r="L126" s="39"/>
      <c r="M126" s="39"/>
      <c r="N126" s="39"/>
      <c r="O126" s="39"/>
      <c r="P126" s="39"/>
      <c r="Q126" s="39"/>
      <c r="R126" s="39"/>
    </row>
    <row r="127" spans="12:18" x14ac:dyDescent="0.25">
      <c r="L127" s="39"/>
      <c r="M127" s="39"/>
      <c r="N127" s="39"/>
      <c r="O127" s="39"/>
      <c r="P127" s="39"/>
      <c r="Q127" s="39"/>
      <c r="R127" s="39"/>
    </row>
    <row r="128" spans="12:18" x14ac:dyDescent="0.25">
      <c r="L128" s="39"/>
      <c r="M128" s="39"/>
      <c r="N128" s="39"/>
      <c r="O128" s="39"/>
      <c r="P128" s="39"/>
      <c r="Q128" s="39"/>
      <c r="R128" s="39"/>
    </row>
    <row r="129" spans="3:27" x14ac:dyDescent="0.25">
      <c r="L129" s="39"/>
      <c r="M129" s="39"/>
      <c r="N129" s="39"/>
      <c r="O129" s="39"/>
      <c r="P129" s="39"/>
      <c r="Q129" s="39"/>
      <c r="R129" s="39"/>
    </row>
    <row r="130" spans="3:27" x14ac:dyDescent="0.25">
      <c r="L130" s="39"/>
      <c r="M130" s="39"/>
      <c r="N130" s="39"/>
      <c r="O130" s="39"/>
      <c r="P130" s="39"/>
      <c r="Q130" s="39"/>
      <c r="R130" s="39"/>
    </row>
    <row r="131" spans="3:27" x14ac:dyDescent="0.25">
      <c r="L131" s="39"/>
      <c r="M131" s="39"/>
      <c r="N131" s="39"/>
      <c r="O131" s="39"/>
      <c r="P131" s="39"/>
      <c r="Q131" s="39"/>
      <c r="R131" s="39"/>
    </row>
    <row r="132" spans="3:27" x14ac:dyDescent="0.25">
      <c r="L132" s="39"/>
      <c r="M132" s="39"/>
      <c r="N132" s="39"/>
      <c r="O132" s="39"/>
      <c r="P132" s="39"/>
      <c r="Q132" s="39"/>
      <c r="R132" s="39"/>
    </row>
    <row r="133" spans="3:27" x14ac:dyDescent="0.25">
      <c r="L133" s="39"/>
      <c r="M133" s="39"/>
      <c r="N133" s="39"/>
      <c r="O133" s="39"/>
      <c r="P133" s="39"/>
      <c r="Q133" s="39"/>
      <c r="R133" s="39"/>
    </row>
    <row r="134" spans="3:27" x14ac:dyDescent="0.25">
      <c r="L134" s="39"/>
      <c r="M134" s="39"/>
      <c r="N134" s="39"/>
      <c r="O134" s="39"/>
      <c r="P134" s="39"/>
      <c r="Q134" s="39"/>
      <c r="R134" s="39"/>
    </row>
    <row r="135" spans="3:27" x14ac:dyDescent="0.25">
      <c r="L135" s="39"/>
      <c r="M135" s="39"/>
      <c r="N135" s="39"/>
      <c r="O135" s="39"/>
      <c r="P135" s="39"/>
      <c r="Q135" s="39"/>
      <c r="R135" s="39"/>
    </row>
    <row r="136" spans="3:27" x14ac:dyDescent="0.25">
      <c r="L136" s="39"/>
      <c r="M136" s="39"/>
      <c r="N136" s="39"/>
      <c r="O136" s="39"/>
      <c r="P136" s="39"/>
      <c r="Q136" s="39"/>
      <c r="R136" s="39"/>
    </row>
    <row r="137" spans="3:27" x14ac:dyDescent="0.25">
      <c r="L137" s="39"/>
      <c r="M137" s="39"/>
      <c r="N137" s="39"/>
      <c r="O137" s="39"/>
      <c r="P137" s="39"/>
      <c r="Q137" s="39"/>
      <c r="R137" s="39"/>
    </row>
    <row r="138" spans="3:27" x14ac:dyDescent="0.25">
      <c r="L138" s="39"/>
      <c r="M138" s="39"/>
      <c r="N138" s="39"/>
      <c r="O138" s="39"/>
      <c r="P138" s="39"/>
      <c r="Q138" s="39"/>
      <c r="R138" s="39"/>
    </row>
    <row r="139" spans="3:27" x14ac:dyDescent="0.25">
      <c r="L139" s="39"/>
      <c r="M139" s="39"/>
      <c r="N139" s="39"/>
      <c r="O139" s="39"/>
      <c r="P139" s="39"/>
      <c r="Q139" s="39"/>
      <c r="R139" s="39"/>
    </row>
    <row r="140" spans="3:27" ht="13.9" hidden="1" thickBot="1" x14ac:dyDescent="0.35">
      <c r="C140" s="155" t="s">
        <v>2</v>
      </c>
      <c r="D140" s="156"/>
      <c r="E140" s="156" t="s">
        <v>72</v>
      </c>
      <c r="F140" s="156"/>
      <c r="G140" s="156" t="s">
        <v>73</v>
      </c>
      <c r="H140" s="156"/>
      <c r="I140" s="156" t="s">
        <v>74</v>
      </c>
      <c r="J140" s="156"/>
      <c r="K140" s="156"/>
      <c r="L140" s="156"/>
      <c r="M140" s="156"/>
      <c r="N140" s="156"/>
      <c r="O140" s="156"/>
      <c r="P140" s="156"/>
      <c r="Q140" s="156"/>
      <c r="R140" s="156"/>
      <c r="S140" s="156"/>
      <c r="T140" s="229"/>
      <c r="U140" s="156"/>
      <c r="V140" s="156"/>
      <c r="W140" s="157" t="s">
        <v>12</v>
      </c>
      <c r="X140" s="217" t="s">
        <v>13</v>
      </c>
      <c r="Y140" s="3"/>
      <c r="Z140" s="4"/>
      <c r="AA140" s="4"/>
    </row>
    <row r="141" spans="3:27" ht="26.45" hidden="1" x14ac:dyDescent="0.3">
      <c r="C141" s="146" t="s">
        <v>44</v>
      </c>
      <c r="D141" s="147">
        <v>1</v>
      </c>
      <c r="E141" s="148" t="s">
        <v>69</v>
      </c>
      <c r="F141" s="147">
        <v>5</v>
      </c>
      <c r="G141" s="148" t="s">
        <v>69</v>
      </c>
      <c r="H141" s="147">
        <v>1</v>
      </c>
      <c r="I141" s="4">
        <v>10</v>
      </c>
      <c r="J141" s="4"/>
      <c r="K141" s="43"/>
      <c r="L141" s="6"/>
      <c r="M141" s="5"/>
      <c r="N141" s="5"/>
      <c r="O141" s="5"/>
      <c r="P141" s="6"/>
      <c r="Q141" s="6"/>
      <c r="R141" s="7"/>
      <c r="S141" s="44"/>
      <c r="T141" s="3"/>
      <c r="U141" s="7"/>
      <c r="V141" s="7"/>
      <c r="W141" s="55" t="s">
        <v>15</v>
      </c>
      <c r="X141" s="218" t="s">
        <v>46</v>
      </c>
      <c r="Y141" s="5"/>
      <c r="Z141" s="6"/>
      <c r="AA141" s="6"/>
    </row>
    <row r="142" spans="3:27" ht="26.45" hidden="1" x14ac:dyDescent="0.3">
      <c r="C142" s="149" t="s">
        <v>45</v>
      </c>
      <c r="D142" s="147">
        <v>10</v>
      </c>
      <c r="E142" s="150" t="s">
        <v>70</v>
      </c>
      <c r="F142" s="147">
        <v>10</v>
      </c>
      <c r="G142" s="150" t="s">
        <v>70</v>
      </c>
      <c r="H142" s="147">
        <v>2</v>
      </c>
      <c r="I142" s="1">
        <v>20</v>
      </c>
      <c r="J142" s="1"/>
      <c r="K142" s="40"/>
      <c r="L142" s="9"/>
      <c r="M142" s="8"/>
      <c r="N142" s="8"/>
      <c r="O142" s="8"/>
      <c r="P142" s="9"/>
      <c r="Q142" s="9"/>
      <c r="R142" s="10"/>
      <c r="S142" s="45"/>
      <c r="T142" s="2"/>
      <c r="U142" s="10"/>
      <c r="V142" s="10"/>
      <c r="W142" s="56" t="s">
        <v>16</v>
      </c>
      <c r="X142" s="218" t="s">
        <v>4</v>
      </c>
      <c r="Y142" s="8"/>
      <c r="Z142" s="9"/>
      <c r="AA142" s="9"/>
    </row>
    <row r="143" spans="3:27" ht="26.45" hidden="1" x14ac:dyDescent="0.3">
      <c r="C143" s="172" t="s">
        <v>46</v>
      </c>
      <c r="D143" s="147"/>
      <c r="E143" s="152" t="s">
        <v>71</v>
      </c>
      <c r="F143" s="147">
        <v>20</v>
      </c>
      <c r="G143" s="152" t="s">
        <v>71</v>
      </c>
      <c r="H143" s="147">
        <v>3</v>
      </c>
      <c r="I143" s="1"/>
      <c r="J143" s="1"/>
      <c r="K143" s="40"/>
      <c r="L143" s="9"/>
      <c r="M143" s="8"/>
      <c r="N143" s="8"/>
      <c r="O143" s="8"/>
      <c r="P143" s="9"/>
      <c r="Q143" s="9"/>
      <c r="R143" s="10"/>
      <c r="S143" s="45"/>
      <c r="T143" s="2"/>
      <c r="U143" s="10"/>
      <c r="V143" s="10"/>
      <c r="W143" s="9" t="s">
        <v>46</v>
      </c>
      <c r="X143" s="218" t="s">
        <v>5</v>
      </c>
      <c r="Y143" s="8"/>
      <c r="Z143" s="9"/>
      <c r="AA143" s="9"/>
    </row>
    <row r="144" spans="3:27" ht="13.15" hidden="1" x14ac:dyDescent="0.3">
      <c r="C144" s="151"/>
      <c r="D144" s="1"/>
      <c r="E144" s="173" t="s">
        <v>46</v>
      </c>
      <c r="F144" s="1"/>
      <c r="G144" s="173" t="s">
        <v>46</v>
      </c>
      <c r="H144" s="147"/>
      <c r="I144" s="1"/>
      <c r="J144" s="1"/>
      <c r="K144" s="40"/>
      <c r="L144" s="9"/>
      <c r="M144" s="8"/>
      <c r="N144" s="8"/>
      <c r="O144" s="8"/>
      <c r="P144" s="9"/>
      <c r="Q144" s="9"/>
      <c r="R144" s="10"/>
      <c r="S144" s="45"/>
      <c r="T144" s="2"/>
      <c r="U144" s="10"/>
      <c r="V144" s="10"/>
      <c r="W144" s="9"/>
      <c r="X144" s="218" t="s">
        <v>6</v>
      </c>
      <c r="Y144" s="8"/>
      <c r="Z144" s="9"/>
      <c r="AA144" s="9"/>
    </row>
    <row r="145" spans="3:27" ht="13.9" hidden="1" thickBot="1" x14ac:dyDescent="0.35">
      <c r="C145" s="153"/>
      <c r="D145" s="12"/>
      <c r="E145" s="12"/>
      <c r="F145" s="12"/>
      <c r="G145" s="12"/>
      <c r="H145" s="12"/>
      <c r="I145" s="12"/>
      <c r="J145" s="12"/>
      <c r="K145" s="41"/>
      <c r="L145" s="41"/>
      <c r="M145" s="41"/>
      <c r="N145" s="41"/>
      <c r="O145" s="41"/>
      <c r="P145" s="41"/>
      <c r="Q145" s="41"/>
      <c r="R145" s="41"/>
      <c r="S145" s="46"/>
      <c r="T145" s="11"/>
      <c r="U145" s="15"/>
      <c r="V145" s="15"/>
      <c r="W145" s="14"/>
      <c r="X145" s="219"/>
      <c r="Y145" s="13"/>
      <c r="Z145" s="14"/>
      <c r="AA145" s="14"/>
    </row>
  </sheetData>
  <autoFilter ref="A2:AA93"/>
  <mergeCells count="301">
    <mergeCell ref="A70:A81"/>
    <mergeCell ref="B77:B81"/>
    <mergeCell ref="B70:B74"/>
    <mergeCell ref="A52:A69"/>
    <mergeCell ref="S1:X1"/>
    <mergeCell ref="Y1:AA1"/>
    <mergeCell ref="B11:B17"/>
    <mergeCell ref="A1:A2"/>
    <mergeCell ref="B1:R1"/>
    <mergeCell ref="B60:B62"/>
    <mergeCell ref="C60:C62"/>
    <mergeCell ref="E60:E62"/>
    <mergeCell ref="C70:C74"/>
    <mergeCell ref="E70:E74"/>
    <mergeCell ref="B31:B32"/>
    <mergeCell ref="B19:B20"/>
    <mergeCell ref="B42:B50"/>
    <mergeCell ref="B33:B38"/>
    <mergeCell ref="B23:B29"/>
    <mergeCell ref="C11:C17"/>
    <mergeCell ref="E11:E17"/>
    <mergeCell ref="G11:G17"/>
    <mergeCell ref="D11:D17"/>
    <mergeCell ref="F11:F17"/>
    <mergeCell ref="H11:H17"/>
    <mergeCell ref="I11:I17"/>
    <mergeCell ref="P19:P20"/>
    <mergeCell ref="Q19:Q20"/>
    <mergeCell ref="R19:R20"/>
    <mergeCell ref="F19:F20"/>
    <mergeCell ref="H19:H20"/>
    <mergeCell ref="J19:J20"/>
    <mergeCell ref="K19:K20"/>
    <mergeCell ref="O11:O17"/>
    <mergeCell ref="P11:P17"/>
    <mergeCell ref="Q11:Q17"/>
    <mergeCell ref="K3:K9"/>
    <mergeCell ref="L3:L9"/>
    <mergeCell ref="M3:M9"/>
    <mergeCell ref="N3:N9"/>
    <mergeCell ref="J11:J17"/>
    <mergeCell ref="K11:K17"/>
    <mergeCell ref="L11:L17"/>
    <mergeCell ref="M11:M17"/>
    <mergeCell ref="N11:N17"/>
    <mergeCell ref="C19:C20"/>
    <mergeCell ref="E19:E20"/>
    <mergeCell ref="G19:G20"/>
    <mergeCell ref="I19:I20"/>
    <mergeCell ref="D19:D20"/>
    <mergeCell ref="L19:L20"/>
    <mergeCell ref="M19:M20"/>
    <mergeCell ref="N19:N20"/>
    <mergeCell ref="O19:O20"/>
    <mergeCell ref="G60:G62"/>
    <mergeCell ref="I60:I62"/>
    <mergeCell ref="D60:D62"/>
    <mergeCell ref="F60:F62"/>
    <mergeCell ref="H60:H62"/>
    <mergeCell ref="Q60:Q62"/>
    <mergeCell ref="R52:R58"/>
    <mergeCell ref="C52:C58"/>
    <mergeCell ref="E52:E58"/>
    <mergeCell ref="G52:G58"/>
    <mergeCell ref="I52:I58"/>
    <mergeCell ref="D52:D58"/>
    <mergeCell ref="F52:F58"/>
    <mergeCell ref="H52:H58"/>
    <mergeCell ref="J52:J58"/>
    <mergeCell ref="K52:K58"/>
    <mergeCell ref="L52:L58"/>
    <mergeCell ref="M52:M58"/>
    <mergeCell ref="N52:N58"/>
    <mergeCell ref="O52:O58"/>
    <mergeCell ref="P52:P58"/>
    <mergeCell ref="Q52:Q58"/>
    <mergeCell ref="K63:K66"/>
    <mergeCell ref="L63:L66"/>
    <mergeCell ref="M63:M66"/>
    <mergeCell ref="Q63:Q66"/>
    <mergeCell ref="R60:R62"/>
    <mergeCell ref="J60:J62"/>
    <mergeCell ref="K60:K62"/>
    <mergeCell ref="L60:L62"/>
    <mergeCell ref="M60:M62"/>
    <mergeCell ref="N60:N62"/>
    <mergeCell ref="J63:J66"/>
    <mergeCell ref="M23:M29"/>
    <mergeCell ref="N23:N29"/>
    <mergeCell ref="O23:O29"/>
    <mergeCell ref="P23:P29"/>
    <mergeCell ref="N86:N92"/>
    <mergeCell ref="O86:O92"/>
    <mergeCell ref="P86:P92"/>
    <mergeCell ref="O83:O84"/>
    <mergeCell ref="P83:P84"/>
    <mergeCell ref="M33:M38"/>
    <mergeCell ref="N33:N38"/>
    <mergeCell ref="O33:O38"/>
    <mergeCell ref="P33:P38"/>
    <mergeCell ref="O70:O74"/>
    <mergeCell ref="P70:P74"/>
    <mergeCell ref="N63:N66"/>
    <mergeCell ref="O63:O66"/>
    <mergeCell ref="P63:P66"/>
    <mergeCell ref="O60:O62"/>
    <mergeCell ref="P60:P62"/>
    <mergeCell ref="P42:P50"/>
    <mergeCell ref="M86:M92"/>
    <mergeCell ref="M70:M74"/>
    <mergeCell ref="N70:N74"/>
    <mergeCell ref="E23:E29"/>
    <mergeCell ref="G23:G29"/>
    <mergeCell ref="I23:I29"/>
    <mergeCell ref="D23:D29"/>
    <mergeCell ref="F23:F29"/>
    <mergeCell ref="H23:H29"/>
    <mergeCell ref="J23:J29"/>
    <mergeCell ref="L23:L29"/>
    <mergeCell ref="K23:K29"/>
    <mergeCell ref="H33:H38"/>
    <mergeCell ref="I33:I38"/>
    <mergeCell ref="J33:J38"/>
    <mergeCell ref="K33:K38"/>
    <mergeCell ref="L33:L38"/>
    <mergeCell ref="Q23:Q29"/>
    <mergeCell ref="R23:R29"/>
    <mergeCell ref="C31:C32"/>
    <mergeCell ref="E31:E32"/>
    <mergeCell ref="G31:G32"/>
    <mergeCell ref="I31:I32"/>
    <mergeCell ref="D31:D32"/>
    <mergeCell ref="F31:F32"/>
    <mergeCell ref="H31:H32"/>
    <mergeCell ref="J31:J32"/>
    <mergeCell ref="K31:K32"/>
    <mergeCell ref="L31:L32"/>
    <mergeCell ref="M31:M32"/>
    <mergeCell ref="N31:N32"/>
    <mergeCell ref="O31:O32"/>
    <mergeCell ref="P31:P32"/>
    <mergeCell ref="Q31:Q32"/>
    <mergeCell ref="R31:R32"/>
    <mergeCell ref="C23:C29"/>
    <mergeCell ref="A3:A10"/>
    <mergeCell ref="C77:C81"/>
    <mergeCell ref="D77:D81"/>
    <mergeCell ref="E77:E81"/>
    <mergeCell ref="G77:G81"/>
    <mergeCell ref="I77:I81"/>
    <mergeCell ref="J77:J81"/>
    <mergeCell ref="H77:H81"/>
    <mergeCell ref="F77:F81"/>
    <mergeCell ref="A11:A22"/>
    <mergeCell ref="A23:A39"/>
    <mergeCell ref="C42:C50"/>
    <mergeCell ref="D42:D50"/>
    <mergeCell ref="E42:E50"/>
    <mergeCell ref="G42:G50"/>
    <mergeCell ref="F42:F50"/>
    <mergeCell ref="H42:H50"/>
    <mergeCell ref="I42:I50"/>
    <mergeCell ref="J42:J50"/>
    <mergeCell ref="C33:C38"/>
    <mergeCell ref="E33:E38"/>
    <mergeCell ref="G33:G38"/>
    <mergeCell ref="D33:D38"/>
    <mergeCell ref="F33:F38"/>
    <mergeCell ref="O42:O50"/>
    <mergeCell ref="N42:N50"/>
    <mergeCell ref="A83:A93"/>
    <mergeCell ref="C86:C92"/>
    <mergeCell ref="D86:D92"/>
    <mergeCell ref="E86:E92"/>
    <mergeCell ref="F86:F92"/>
    <mergeCell ref="G86:G92"/>
    <mergeCell ref="I86:I92"/>
    <mergeCell ref="J86:J92"/>
    <mergeCell ref="H86:H92"/>
    <mergeCell ref="B86:B92"/>
    <mergeCell ref="K86:K92"/>
    <mergeCell ref="L86:L92"/>
    <mergeCell ref="B83:B84"/>
    <mergeCell ref="G83:G84"/>
    <mergeCell ref="I83:I84"/>
    <mergeCell ref="J83:J84"/>
    <mergeCell ref="H83:H84"/>
    <mergeCell ref="K83:K84"/>
    <mergeCell ref="L83:L84"/>
    <mergeCell ref="J70:J74"/>
    <mergeCell ref="K70:K74"/>
    <mergeCell ref="L70:L74"/>
    <mergeCell ref="X3:X9"/>
    <mergeCell ref="A40:A51"/>
    <mergeCell ref="C83:C84"/>
    <mergeCell ref="E83:E84"/>
    <mergeCell ref="D83:D84"/>
    <mergeCell ref="F83:F84"/>
    <mergeCell ref="M83:M84"/>
    <mergeCell ref="N83:N84"/>
    <mergeCell ref="L42:L50"/>
    <mergeCell ref="K42:K50"/>
    <mergeCell ref="M42:M50"/>
    <mergeCell ref="G70:G74"/>
    <mergeCell ref="I70:I74"/>
    <mergeCell ref="D70:D74"/>
    <mergeCell ref="F70:F74"/>
    <mergeCell ref="H70:H74"/>
    <mergeCell ref="B63:B66"/>
    <mergeCell ref="C63:C66"/>
    <mergeCell ref="D63:D66"/>
    <mergeCell ref="E63:E66"/>
    <mergeCell ref="F63:F66"/>
    <mergeCell ref="G63:G66"/>
    <mergeCell ref="H63:H66"/>
    <mergeCell ref="I63:I66"/>
    <mergeCell ref="Q33:Q38"/>
    <mergeCell ref="X86:X92"/>
    <mergeCell ref="X77:X81"/>
    <mergeCell ref="X31:X32"/>
    <mergeCell ref="X33:X38"/>
    <mergeCell ref="X42:X50"/>
    <mergeCell ref="X52:X58"/>
    <mergeCell ref="X60:X62"/>
    <mergeCell ref="X11:X17"/>
    <mergeCell ref="X19:X20"/>
    <mergeCell ref="X23:X29"/>
    <mergeCell ref="R33:R38"/>
    <mergeCell ref="Q86:Q92"/>
    <mergeCell ref="R86:R92"/>
    <mergeCell ref="Q83:Q84"/>
    <mergeCell ref="R83:R84"/>
    <mergeCell ref="R70:R74"/>
    <mergeCell ref="Q70:Q74"/>
    <mergeCell ref="R63:R66"/>
    <mergeCell ref="Q42:Q50"/>
    <mergeCell ref="R42:R50"/>
    <mergeCell ref="R11:R17"/>
    <mergeCell ref="Y11:Y17"/>
    <mergeCell ref="Z11:Z17"/>
    <mergeCell ref="AA11:AA17"/>
    <mergeCell ref="X63:X66"/>
    <mergeCell ref="X70:X74"/>
    <mergeCell ref="X83:X84"/>
    <mergeCell ref="Y23:Y29"/>
    <mergeCell ref="Z23:Z29"/>
    <mergeCell ref="AA23:AA29"/>
    <mergeCell ref="Y31:Y32"/>
    <mergeCell ref="Z31:Z32"/>
    <mergeCell ref="AA31:AA32"/>
    <mergeCell ref="Y19:Y20"/>
    <mergeCell ref="Z19:Z20"/>
    <mergeCell ref="AA19:AA20"/>
    <mergeCell ref="Y52:Y58"/>
    <mergeCell ref="Z52:Z58"/>
    <mergeCell ref="AA52:AA58"/>
    <mergeCell ref="Y60:Y62"/>
    <mergeCell ref="Z60:Z62"/>
    <mergeCell ref="AA60:AA62"/>
    <mergeCell ref="Y33:Y38"/>
    <mergeCell ref="Z33:Z38"/>
    <mergeCell ref="AA33:AA38"/>
    <mergeCell ref="Y42:Y50"/>
    <mergeCell ref="Z42:Z50"/>
    <mergeCell ref="AA42:AA50"/>
    <mergeCell ref="Y86:Y92"/>
    <mergeCell ref="Z86:Z92"/>
    <mergeCell ref="AA86:AA92"/>
    <mergeCell ref="Y77:Y81"/>
    <mergeCell ref="Z77:Z81"/>
    <mergeCell ref="AA77:AA81"/>
    <mergeCell ref="Y63:Y66"/>
    <mergeCell ref="Z63:Z66"/>
    <mergeCell ref="AA63:AA66"/>
    <mergeCell ref="Y70:Y74"/>
    <mergeCell ref="Z70:Z74"/>
    <mergeCell ref="AA70:AA74"/>
    <mergeCell ref="Y3:Y9"/>
    <mergeCell ref="Z3:Z9"/>
    <mergeCell ref="AA3:AA9"/>
    <mergeCell ref="O3:O9"/>
    <mergeCell ref="P3:P9"/>
    <mergeCell ref="Q3:Q9"/>
    <mergeCell ref="R3:R9"/>
    <mergeCell ref="B52:B58"/>
    <mergeCell ref="L77:L81"/>
    <mergeCell ref="M77:M81"/>
    <mergeCell ref="N77:N81"/>
    <mergeCell ref="O77:O81"/>
    <mergeCell ref="P77:P81"/>
    <mergeCell ref="Q77:Q81"/>
    <mergeCell ref="R77:R81"/>
    <mergeCell ref="B3:B9"/>
    <mergeCell ref="C3:C9"/>
    <mergeCell ref="D3:D9"/>
    <mergeCell ref="E3:E9"/>
    <mergeCell ref="F3:F9"/>
    <mergeCell ref="G3:G9"/>
    <mergeCell ref="H3:H9"/>
    <mergeCell ref="I3:I9"/>
    <mergeCell ref="J3:J9"/>
  </mergeCells>
  <phoneticPr fontId="0" type="noConversion"/>
  <conditionalFormatting sqref="A1:B1 A12:S13 U12:Z13 U21:Z21 A21:A22 A28:Z29 A23:S27 U23:Z27 A31:Z32 A30:S30 U30:Z30 A33:S33 U33:Z33 A86:S86 U86:Z87 A84:Z85 A83:S83 U83:Z83 A2:J2 L2 S2 Y2:Z2 C22:Z22 C21:S21 C87:S87 A87:A92 C88:Z92 A14:Z20 A34:Z52 S1:Z1 A3:Z3 A10:Z11 A4:A9 S4:W9 A59:Z77 A53:A58 C53:Z58 A82:Z82 A78:K81 S78:Z81 A93:Z583">
    <cfRule type="containsText" dxfId="71" priority="74" operator="containsText" text="Maak uw keuze">
      <formula>NOT(ISERROR(SEARCH("Maak uw keuze",A1)))</formula>
    </cfRule>
  </conditionalFormatting>
  <conditionalFormatting sqref="T23">
    <cfRule type="containsText" dxfId="70" priority="50" operator="containsText" text="Maak uw keuze">
      <formula>NOT(ISERROR(SEARCH("Maak uw keuze",T23)))</formula>
    </cfRule>
  </conditionalFormatting>
  <conditionalFormatting sqref="T21">
    <cfRule type="containsText" dxfId="69" priority="54" operator="containsText" text="Maak uw keuze">
      <formula>NOT(ISERROR(SEARCH("Maak uw keuze",T21)))</formula>
    </cfRule>
  </conditionalFormatting>
  <conditionalFormatting sqref="T24">
    <cfRule type="containsText" dxfId="68" priority="46" operator="containsText" text="Maak uw keuze">
      <formula>NOT(ISERROR(SEARCH("Maak uw keuze",T24)))</formula>
    </cfRule>
  </conditionalFormatting>
  <conditionalFormatting sqref="T25">
    <cfRule type="containsText" dxfId="67" priority="42" operator="containsText" text="Maak uw keuze">
      <formula>NOT(ISERROR(SEARCH("Maak uw keuze",T25)))</formula>
    </cfRule>
  </conditionalFormatting>
  <conditionalFormatting sqref="T12:T13">
    <cfRule type="containsText" dxfId="66" priority="10" operator="containsText" text="Maak uw keuze">
      <formula>NOT(ISERROR(SEARCH("Maak uw keuze",T12)))</formula>
    </cfRule>
  </conditionalFormatting>
  <conditionalFormatting sqref="T26">
    <cfRule type="containsText" dxfId="65" priority="38" operator="containsText" text="Maak uw keuze">
      <formula>NOT(ISERROR(SEARCH("Maak uw keuze",T26)))</formula>
    </cfRule>
  </conditionalFormatting>
  <conditionalFormatting sqref="T27">
    <cfRule type="containsText" dxfId="64" priority="34" operator="containsText" text="Maak uw keuze">
      <formula>NOT(ISERROR(SEARCH("Maak uw keuze",T27)))</formula>
    </cfRule>
  </conditionalFormatting>
  <conditionalFormatting sqref="T30">
    <cfRule type="containsText" dxfId="63" priority="30" operator="containsText" text="Maak uw keuze">
      <formula>NOT(ISERROR(SEARCH("Maak uw keuze",T30)))</formula>
    </cfRule>
  </conditionalFormatting>
  <conditionalFormatting sqref="T33">
    <cfRule type="containsText" dxfId="62" priority="26" operator="containsText" text="Maak uw keuze">
      <formula>NOT(ISERROR(SEARCH("Maak uw keuze",T33)))</formula>
    </cfRule>
  </conditionalFormatting>
  <conditionalFormatting sqref="T86">
    <cfRule type="containsText" dxfId="61" priority="22" operator="containsText" text="Maak uw keuze">
      <formula>NOT(ISERROR(SEARCH("Maak uw keuze",T86)))</formula>
    </cfRule>
  </conditionalFormatting>
  <conditionalFormatting sqref="T87">
    <cfRule type="containsText" dxfId="60" priority="18" operator="containsText" text="Maak uw keuze">
      <formula>NOT(ISERROR(SEARCH("Maak uw keuze",T87)))</formula>
    </cfRule>
  </conditionalFormatting>
  <conditionalFormatting sqref="T83">
    <cfRule type="containsText" dxfId="59" priority="6" operator="containsText" text="Maak uw keuze">
      <formula>NOT(ISERROR(SEARCH("Maak uw keuze",T83)))</formula>
    </cfRule>
  </conditionalFormatting>
  <conditionalFormatting sqref="B21:B22">
    <cfRule type="containsText" dxfId="58" priority="5" operator="containsText" text="Maak uw keuze">
      <formula>NOT(ISERROR(SEARCH("Maak uw keuze",B21)))</formula>
    </cfRule>
  </conditionalFormatting>
  <conditionalFormatting sqref="A1:B1 S1:XFD1 A2:XFD3 A10:XFD52 A4:A9 S4:W9 A59:XFD77 A53:A58 C53:XFD58 A78:K81 S78:XFD81 AB4:XFD9 A82:XFD1048576">
    <cfRule type="cellIs" dxfId="57" priority="4" operator="equal">
      <formula>"Faites votre choix"</formula>
    </cfRule>
  </conditionalFormatting>
  <conditionalFormatting sqref="B10">
    <cfRule type="containsText" dxfId="56" priority="1" operator="containsText" text="Maak uw keuze">
      <formula>NOT(ISERROR(SEARCH("Maak uw keuze",B10)))</formula>
    </cfRule>
  </conditionalFormatting>
  <conditionalFormatting sqref="W3:W582">
    <cfRule type="cellIs" dxfId="55" priority="336" stopIfTrue="1" operator="equal">
      <formula>$W$142</formula>
    </cfRule>
    <cfRule type="cellIs" dxfId="54" priority="337" stopIfTrue="1" operator="equal">
      <formula>$W$141</formula>
    </cfRule>
  </conditionalFormatting>
  <dataValidations count="5">
    <dataValidation type="list" allowBlank="1" showInputMessage="1" showErrorMessage="1" sqref="X3 X10:X11 X85:X86 X82:X83 X93 X67:X70 X63 X59:X60 X51:X52 X39:X42 X33 X30:X31 X21:X23 X18:X19 X75:X77">
      <formula1>$X$141:$X$144</formula1>
    </dataValidation>
    <dataValidation type="list" allowBlank="1" showInputMessage="1" showErrorMessage="1" sqref="W3:W93">
      <formula1>$W$141:$W$143</formula1>
    </dataValidation>
    <dataValidation type="list" allowBlank="1" showInputMessage="1" showErrorMessage="1" sqref="C3 C10:C93">
      <formula1>$C$141:$C$143</formula1>
    </dataValidation>
    <dataValidation type="list" allowBlank="1" showInputMessage="1" showErrorMessage="1" sqref="E3 E10:E93">
      <formula1>$E$141:$E$144</formula1>
    </dataValidation>
    <dataValidation type="list" allowBlank="1" showInputMessage="1" showErrorMessage="1" sqref="G3 G10:G93">
      <formula1>$G$141:$G$144</formula1>
    </dataValidation>
  </dataValidations>
  <pageMargins left="0.19685039370078741" right="0.19685039370078741" top="0.19685039370078741" bottom="0.39370078740157483" header="0.19685039370078741" footer="0.19685039370078741"/>
  <pageSetup paperSize="8" scale="60" fitToHeight="0" orientation="landscape" r:id="rId1"/>
  <headerFooter>
    <oddFooter>&amp;L&amp;F - &amp;A&amp;C&amp;P/&amp;N&amp;R&amp;D</oddFooter>
  </headerFooter>
  <ignoredErrors>
    <ignoredError sqref="I10:I95" unlockedFormula="1"/>
  </ignoredErrors>
  <extLst>
    <ext xmlns:x14="http://schemas.microsoft.com/office/spreadsheetml/2009/9/main" uri="{78C0D931-6437-407d-A8EE-F0AAD7539E65}">
      <x14:conditionalFormattings>
        <x14:conditionalFormatting xmlns:xm="http://schemas.microsoft.com/office/excel/2006/main">
          <x14:cfRule type="containsText" priority="86" operator="containsText" id="{C05E4BEA-3474-4B0C-B5EE-D92B2879F7C7}">
            <xm:f>NOT(ISERROR(SEARCH($C$142,C3)))</xm:f>
            <xm:f>$C$142</xm:f>
            <x14:dxf>
              <fill>
                <patternFill>
                  <bgColor theme="6" tint="0.39994506668294322"/>
                </patternFill>
              </fill>
            </x14:dxf>
          </x14:cfRule>
          <x14:cfRule type="containsText" priority="95" stopIfTrue="1" operator="containsText" id="{EBDC7B28-C997-48C7-A833-7426D861BC61}">
            <xm:f>NOT(ISERROR(SEARCH($C$141,C3)))</xm:f>
            <xm:f>$C$141</xm:f>
            <x14:dxf>
              <fill>
                <patternFill>
                  <bgColor rgb="FFFF0000"/>
                </patternFill>
              </fill>
            </x14:dxf>
          </x14:cfRule>
          <xm:sqref>C3 C11 C18:C19 C59:C60 C63 C67:C70 C75:C77 C83 C21:C23 C30:C31 C33 C39:C42 C51:C52 C85:C86 C93:C582</xm:sqref>
        </x14:conditionalFormatting>
        <x14:conditionalFormatting xmlns:xm="http://schemas.microsoft.com/office/excel/2006/main">
          <x14:cfRule type="containsText" priority="87" operator="containsText" id="{9DEABAA2-E64C-4282-82C9-60BFAF685EF6}">
            <xm:f>NOT(ISERROR(SEARCH($E$141,E3)))</xm:f>
            <xm:f>$E$141</xm:f>
            <x14:dxf>
              <fill>
                <patternFill>
                  <bgColor theme="6" tint="0.39994506668294322"/>
                </patternFill>
              </fill>
            </x14:dxf>
          </x14:cfRule>
          <x14:cfRule type="containsText" priority="88" operator="containsText" id="{98450E90-4491-48BE-803B-0C6583E7C590}">
            <xm:f>NOT(ISERROR(SEARCH($E$143,E3)))</xm:f>
            <xm:f>$E$143</xm:f>
            <x14:dxf>
              <fill>
                <patternFill>
                  <bgColor rgb="FFFF0000"/>
                </patternFill>
              </fill>
            </x14:dxf>
          </x14:cfRule>
          <x14:cfRule type="containsText" priority="89" operator="containsText" id="{C83AAF8B-5810-42F5-BCAE-C12D1EE26B83}">
            <xm:f>NOT(ISERROR(SEARCH($E$142,E3)))</xm:f>
            <xm:f>$E$142</xm:f>
            <x14:dxf>
              <fill>
                <patternFill>
                  <bgColor rgb="FFFFC000"/>
                </patternFill>
              </fill>
            </x14:dxf>
          </x14:cfRule>
          <xm:sqref>U84:W84 S20:W20 S53:W58 S61:W62 S64:W66 S71:W74 S88:W92 S28:W29 S32:W32 S34:W38 S43:W47 S49:W50 S48 U48:W48 E3:X3 E85:X85 E18:X19 E21:S21 E59:X60 E63:X63 E67:X70 E75:X77 E83:S83 E22:X22 E31:X31 E33:S33 E39:X42 E51:X52 S12:S13 U12:W13 U21:X21 E23:S23 U23:X23 S24:S27 U24:W27 E30:S30 U30:X30 U33:X33 E86:S86 U86:X86 S87 U87:W87 U83:X83 S14:W17 S78:W82 S4:W10 E10:X11 E93:X582</xm:sqref>
        </x14:conditionalFormatting>
        <x14:conditionalFormatting xmlns:xm="http://schemas.microsoft.com/office/excel/2006/main">
          <x14:cfRule type="containsText" priority="83" operator="containsText" id="{E9008B9A-FCAC-4988-B84F-E25B82689761}">
            <xm:f>NOT(ISERROR(SEARCH($E$141,S84)))</xm:f>
            <xm:f>$E$141</xm:f>
            <x14:dxf>
              <fill>
                <patternFill>
                  <bgColor theme="6" tint="0.39994506668294322"/>
                </patternFill>
              </fill>
            </x14:dxf>
          </x14:cfRule>
          <x14:cfRule type="containsText" priority="84" operator="containsText" id="{CC653050-61F0-49E4-92A3-DD90A52926CD}">
            <xm:f>NOT(ISERROR(SEARCH($E$143,S84)))</xm:f>
            <xm:f>$E$143</xm:f>
            <x14:dxf>
              <fill>
                <patternFill>
                  <bgColor rgb="FFFF0000"/>
                </patternFill>
              </fill>
            </x14:dxf>
          </x14:cfRule>
          <x14:cfRule type="containsText" priority="85" operator="containsText" id="{4D6A3D5F-BE84-484C-95D7-73DE73940A95}">
            <xm:f>NOT(ISERROR(SEARCH($E$142,S84)))</xm:f>
            <xm:f>$E$142</xm:f>
            <x14:dxf>
              <fill>
                <patternFill>
                  <bgColor rgb="FFFFC000"/>
                </patternFill>
              </fill>
            </x14:dxf>
          </x14:cfRule>
          <xm:sqref>S84:T84</xm:sqref>
        </x14:conditionalFormatting>
        <x14:conditionalFormatting xmlns:xm="http://schemas.microsoft.com/office/excel/2006/main">
          <x14:cfRule type="containsText" priority="78" operator="containsText" id="{01774E50-03D1-4F15-91C9-E537F8C18B94}">
            <xm:f>NOT(ISERROR(SEARCH($C$142,C82)))</xm:f>
            <xm:f>$C$142</xm:f>
            <x14:dxf>
              <fill>
                <patternFill>
                  <bgColor theme="6" tint="0.39994506668294322"/>
                </patternFill>
              </fill>
            </x14:dxf>
          </x14:cfRule>
          <x14:cfRule type="containsText" priority="82" stopIfTrue="1" operator="containsText" id="{10DF9777-C24F-49B0-8CC6-459345DBC23C}">
            <xm:f>NOT(ISERROR(SEARCH($C$141,C82)))</xm:f>
            <xm:f>$C$141</xm:f>
            <x14:dxf>
              <fill>
                <patternFill>
                  <bgColor rgb="FFFF0000"/>
                </patternFill>
              </fill>
            </x14:dxf>
          </x14:cfRule>
          <xm:sqref>C82</xm:sqref>
        </x14:conditionalFormatting>
        <x14:conditionalFormatting xmlns:xm="http://schemas.microsoft.com/office/excel/2006/main">
          <x14:cfRule type="containsText" priority="79" operator="containsText" id="{86E08FFF-D9DC-4385-A2AF-0874C2083CBF}">
            <xm:f>NOT(ISERROR(SEARCH($E$141,E82)))</xm:f>
            <xm:f>$E$141</xm:f>
            <x14:dxf>
              <fill>
                <patternFill>
                  <bgColor theme="6" tint="0.39994506668294322"/>
                </patternFill>
              </fill>
            </x14:dxf>
          </x14:cfRule>
          <x14:cfRule type="containsText" priority="80" operator="containsText" id="{5E676DF8-CCCB-49FD-8730-B4A9246D7709}">
            <xm:f>NOT(ISERROR(SEARCH($E$143,E82)))</xm:f>
            <xm:f>$E$143</xm:f>
            <x14:dxf>
              <fill>
                <patternFill>
                  <bgColor rgb="FFFF0000"/>
                </patternFill>
              </fill>
            </x14:dxf>
          </x14:cfRule>
          <x14:cfRule type="containsText" priority="81" operator="containsText" id="{0619B271-A5E5-4DDC-BD02-BCE7487FD7D7}">
            <xm:f>NOT(ISERROR(SEARCH($E$142,E82)))</xm:f>
            <xm:f>$E$142</xm:f>
            <x14:dxf>
              <fill>
                <patternFill>
                  <bgColor rgb="FFFFC000"/>
                </patternFill>
              </fill>
            </x14:dxf>
          </x14:cfRule>
          <xm:sqref>E82:J82</xm:sqref>
        </x14:conditionalFormatting>
        <x14:conditionalFormatting xmlns:xm="http://schemas.microsoft.com/office/excel/2006/main">
          <x14:cfRule type="containsText" priority="75" operator="containsText" id="{CC92DE95-C1F0-4C6A-A8E0-A30ABD812542}">
            <xm:f>NOT(ISERROR(SEARCH($E$141,X82)))</xm:f>
            <xm:f>$E$141</xm:f>
            <x14:dxf>
              <fill>
                <patternFill>
                  <bgColor theme="6" tint="0.39994506668294322"/>
                </patternFill>
              </fill>
            </x14:dxf>
          </x14:cfRule>
          <x14:cfRule type="containsText" priority="76" operator="containsText" id="{2825E219-B8C8-41C3-A8DF-46DF48E19B85}">
            <xm:f>NOT(ISERROR(SEARCH($E$143,X82)))</xm:f>
            <xm:f>$E$143</xm:f>
            <x14:dxf>
              <fill>
                <patternFill>
                  <bgColor rgb="FFFF0000"/>
                </patternFill>
              </fill>
            </x14:dxf>
          </x14:cfRule>
          <x14:cfRule type="containsText" priority="77" operator="containsText" id="{2EC8DD10-06E7-42DC-BA26-DBC9870C7A4E}">
            <xm:f>NOT(ISERROR(SEARCH($E$142,X82)))</xm:f>
            <xm:f>$E$142</xm:f>
            <x14:dxf>
              <fill>
                <patternFill>
                  <bgColor rgb="FFFFC000"/>
                </patternFill>
              </fill>
            </x14:dxf>
          </x14:cfRule>
          <xm:sqref>X82</xm:sqref>
        </x14:conditionalFormatting>
        <x14:conditionalFormatting xmlns:xm="http://schemas.microsoft.com/office/excel/2006/main">
          <x14:cfRule type="containsText" priority="51" operator="containsText" id="{114DE4A7-552E-40BC-B984-0B0602525801}">
            <xm:f>NOT(ISERROR(SEARCH($E$142,T23)))</xm:f>
            <xm:f>$E$142</xm:f>
            <x14:dxf>
              <fill>
                <patternFill>
                  <bgColor theme="6" tint="0.39994506668294322"/>
                </patternFill>
              </fill>
            </x14:dxf>
          </x14:cfRule>
          <x14:cfRule type="containsText" priority="52" operator="containsText" id="{75D7BF1A-1C94-4342-9995-3AF09F3E3CA6}">
            <xm:f>NOT(ISERROR(SEARCH($E$144,T23)))</xm:f>
            <xm:f>$E$144</xm:f>
            <x14:dxf>
              <fill>
                <patternFill>
                  <bgColor rgb="FFFF0000"/>
                </patternFill>
              </fill>
            </x14:dxf>
          </x14:cfRule>
          <x14:cfRule type="containsText" priority="53" operator="containsText" id="{5AC7D71C-C2C3-4723-8D0C-3E2EFB72BC1B}">
            <xm:f>NOT(ISERROR(SEARCH($E$143,T23)))</xm:f>
            <xm:f>$E$143</xm:f>
            <x14:dxf>
              <fill>
                <patternFill>
                  <bgColor rgb="FFFFC000"/>
                </patternFill>
              </fill>
            </x14:dxf>
          </x14:cfRule>
          <xm:sqref>T23</xm:sqref>
        </x14:conditionalFormatting>
        <x14:conditionalFormatting xmlns:xm="http://schemas.microsoft.com/office/excel/2006/main">
          <x14:cfRule type="containsText" priority="55" operator="containsText" id="{C8F71C65-90EE-415F-BB42-BF332EA39A7C}">
            <xm:f>NOT(ISERROR(SEARCH($E$141,T21)))</xm:f>
            <xm:f>$E$141</xm:f>
            <x14:dxf>
              <fill>
                <patternFill>
                  <bgColor theme="6" tint="0.39994506668294322"/>
                </patternFill>
              </fill>
            </x14:dxf>
          </x14:cfRule>
          <x14:cfRule type="containsText" priority="56" operator="containsText" id="{7918ABF5-52E5-4753-A12A-654583BCAF95}">
            <xm:f>NOT(ISERROR(SEARCH($E$143,T21)))</xm:f>
            <xm:f>$E$143</xm:f>
            <x14:dxf>
              <fill>
                <patternFill>
                  <bgColor rgb="FFFF0000"/>
                </patternFill>
              </fill>
            </x14:dxf>
          </x14:cfRule>
          <x14:cfRule type="containsText" priority="57" operator="containsText" id="{1D67B184-7E9F-4532-8178-74B4C25EC7A7}">
            <xm:f>NOT(ISERROR(SEARCH($E$142,T21)))</xm:f>
            <xm:f>$E$142</xm:f>
            <x14:dxf>
              <fill>
                <patternFill>
                  <bgColor rgb="FFFFC000"/>
                </patternFill>
              </fill>
            </x14:dxf>
          </x14:cfRule>
          <xm:sqref>T21</xm:sqref>
        </x14:conditionalFormatting>
        <x14:conditionalFormatting xmlns:xm="http://schemas.microsoft.com/office/excel/2006/main">
          <x14:cfRule type="containsText" priority="47" operator="containsText" id="{BE0C7C85-3381-4878-87B0-3CE59D3BDD9D}">
            <xm:f>NOT(ISERROR(SEARCH($E$142,T24)))</xm:f>
            <xm:f>$E$142</xm:f>
            <x14:dxf>
              <fill>
                <patternFill>
                  <bgColor theme="6" tint="0.39994506668294322"/>
                </patternFill>
              </fill>
            </x14:dxf>
          </x14:cfRule>
          <x14:cfRule type="containsText" priority="48" operator="containsText" id="{DBB5D04E-E1E5-491C-85C3-F1FF3DE42DB8}">
            <xm:f>NOT(ISERROR(SEARCH($E$144,T24)))</xm:f>
            <xm:f>$E$144</xm:f>
            <x14:dxf>
              <fill>
                <patternFill>
                  <bgColor rgb="FFFF0000"/>
                </patternFill>
              </fill>
            </x14:dxf>
          </x14:cfRule>
          <x14:cfRule type="containsText" priority="49" operator="containsText" id="{61286BDF-3B03-439D-8162-983095D965D6}">
            <xm:f>NOT(ISERROR(SEARCH($E$143,T24)))</xm:f>
            <xm:f>$E$143</xm:f>
            <x14:dxf>
              <fill>
                <patternFill>
                  <bgColor rgb="FFFFC000"/>
                </patternFill>
              </fill>
            </x14:dxf>
          </x14:cfRule>
          <xm:sqref>T24</xm:sqref>
        </x14:conditionalFormatting>
        <x14:conditionalFormatting xmlns:xm="http://schemas.microsoft.com/office/excel/2006/main">
          <x14:cfRule type="containsText" priority="43" operator="containsText" id="{12763212-8690-490E-B1D1-FCE15254AD88}">
            <xm:f>NOT(ISERROR(SEARCH($E$142,T25)))</xm:f>
            <xm:f>$E$142</xm:f>
            <x14:dxf>
              <fill>
                <patternFill>
                  <bgColor theme="6" tint="0.39994506668294322"/>
                </patternFill>
              </fill>
            </x14:dxf>
          </x14:cfRule>
          <x14:cfRule type="containsText" priority="44" operator="containsText" id="{E3F8598E-63B9-4447-8F5C-DF5E5BB65D9C}">
            <xm:f>NOT(ISERROR(SEARCH($E$144,T25)))</xm:f>
            <xm:f>$E$144</xm:f>
            <x14:dxf>
              <fill>
                <patternFill>
                  <bgColor rgb="FFFF0000"/>
                </patternFill>
              </fill>
            </x14:dxf>
          </x14:cfRule>
          <x14:cfRule type="containsText" priority="45" operator="containsText" id="{DFDF9000-0831-4866-9CB4-80608C760491}">
            <xm:f>NOT(ISERROR(SEARCH($E$143,T25)))</xm:f>
            <xm:f>$E$143</xm:f>
            <x14:dxf>
              <fill>
                <patternFill>
                  <bgColor rgb="FFFFC000"/>
                </patternFill>
              </fill>
            </x14:dxf>
          </x14:cfRule>
          <xm:sqref>T25</xm:sqref>
        </x14:conditionalFormatting>
        <x14:conditionalFormatting xmlns:xm="http://schemas.microsoft.com/office/excel/2006/main">
          <x14:cfRule type="containsText" priority="39" operator="containsText" id="{08A4056B-EAEE-447B-B325-8E7F4E8EE50B}">
            <xm:f>NOT(ISERROR(SEARCH($E$142,T26)))</xm:f>
            <xm:f>$E$142</xm:f>
            <x14:dxf>
              <fill>
                <patternFill>
                  <bgColor theme="6" tint="0.39994506668294322"/>
                </patternFill>
              </fill>
            </x14:dxf>
          </x14:cfRule>
          <x14:cfRule type="containsText" priority="40" operator="containsText" id="{1902112D-5539-4160-BC8F-21EC5D6961A5}">
            <xm:f>NOT(ISERROR(SEARCH($E$144,T26)))</xm:f>
            <xm:f>$E$144</xm:f>
            <x14:dxf>
              <fill>
                <patternFill>
                  <bgColor rgb="FFFF0000"/>
                </patternFill>
              </fill>
            </x14:dxf>
          </x14:cfRule>
          <x14:cfRule type="containsText" priority="41" operator="containsText" id="{828B6372-70B0-4902-99E6-32FBD17AF6C5}">
            <xm:f>NOT(ISERROR(SEARCH($E$143,T26)))</xm:f>
            <xm:f>$E$143</xm:f>
            <x14:dxf>
              <fill>
                <patternFill>
                  <bgColor rgb="FFFFC000"/>
                </patternFill>
              </fill>
            </x14:dxf>
          </x14:cfRule>
          <xm:sqref>T26</xm:sqref>
        </x14:conditionalFormatting>
        <x14:conditionalFormatting xmlns:xm="http://schemas.microsoft.com/office/excel/2006/main">
          <x14:cfRule type="containsText" priority="35" operator="containsText" id="{07F714BE-BFEF-4239-A3E0-BD18DC1BE5A9}">
            <xm:f>NOT(ISERROR(SEARCH($E$142,T27)))</xm:f>
            <xm:f>$E$142</xm:f>
            <x14:dxf>
              <fill>
                <patternFill>
                  <bgColor theme="6" tint="0.39994506668294322"/>
                </patternFill>
              </fill>
            </x14:dxf>
          </x14:cfRule>
          <x14:cfRule type="containsText" priority="36" operator="containsText" id="{7FEEA872-78AE-46A2-A1C3-027AE7D45F44}">
            <xm:f>NOT(ISERROR(SEARCH($E$144,T27)))</xm:f>
            <xm:f>$E$144</xm:f>
            <x14:dxf>
              <fill>
                <patternFill>
                  <bgColor rgb="FFFF0000"/>
                </patternFill>
              </fill>
            </x14:dxf>
          </x14:cfRule>
          <x14:cfRule type="containsText" priority="37" operator="containsText" id="{F4AF1730-8AFA-4EB6-BD32-ED328378A600}">
            <xm:f>NOT(ISERROR(SEARCH($E$143,T27)))</xm:f>
            <xm:f>$E$143</xm:f>
            <x14:dxf>
              <fill>
                <patternFill>
                  <bgColor rgb="FFFFC000"/>
                </patternFill>
              </fill>
            </x14:dxf>
          </x14:cfRule>
          <xm:sqref>T27</xm:sqref>
        </x14:conditionalFormatting>
        <x14:conditionalFormatting xmlns:xm="http://schemas.microsoft.com/office/excel/2006/main">
          <x14:cfRule type="containsText" priority="31" operator="containsText" id="{7CA28668-4012-445B-9D3B-97F00FE7E56A}">
            <xm:f>NOT(ISERROR(SEARCH($E$142,T30)))</xm:f>
            <xm:f>$E$142</xm:f>
            <x14:dxf>
              <fill>
                <patternFill>
                  <bgColor theme="6" tint="0.39994506668294322"/>
                </patternFill>
              </fill>
            </x14:dxf>
          </x14:cfRule>
          <x14:cfRule type="containsText" priority="32" operator="containsText" id="{CFC2074C-CAD3-42FF-96CA-44F8D89CA55F}">
            <xm:f>NOT(ISERROR(SEARCH($E$144,T30)))</xm:f>
            <xm:f>$E$144</xm:f>
            <x14:dxf>
              <fill>
                <patternFill>
                  <bgColor rgb="FFFF0000"/>
                </patternFill>
              </fill>
            </x14:dxf>
          </x14:cfRule>
          <x14:cfRule type="containsText" priority="33" operator="containsText" id="{618A8150-EBDE-472A-829D-3854EE913497}">
            <xm:f>NOT(ISERROR(SEARCH($E$143,T30)))</xm:f>
            <xm:f>$E$143</xm:f>
            <x14:dxf>
              <fill>
                <patternFill>
                  <bgColor rgb="FFFFC000"/>
                </patternFill>
              </fill>
            </x14:dxf>
          </x14:cfRule>
          <xm:sqref>T30</xm:sqref>
        </x14:conditionalFormatting>
        <x14:conditionalFormatting xmlns:xm="http://schemas.microsoft.com/office/excel/2006/main">
          <x14:cfRule type="containsText" priority="27" operator="containsText" id="{B40EB0F4-AE72-4BA2-B7A7-B9374431FFC3}">
            <xm:f>NOT(ISERROR(SEARCH($E$142,T33)))</xm:f>
            <xm:f>$E$142</xm:f>
            <x14:dxf>
              <fill>
                <patternFill>
                  <bgColor theme="6" tint="0.39994506668294322"/>
                </patternFill>
              </fill>
            </x14:dxf>
          </x14:cfRule>
          <x14:cfRule type="containsText" priority="28" operator="containsText" id="{4FD83412-6016-4420-A153-73E5380A6722}">
            <xm:f>NOT(ISERROR(SEARCH($E$144,T33)))</xm:f>
            <xm:f>$E$144</xm:f>
            <x14:dxf>
              <fill>
                <patternFill>
                  <bgColor rgb="FFFF0000"/>
                </patternFill>
              </fill>
            </x14:dxf>
          </x14:cfRule>
          <x14:cfRule type="containsText" priority="29" operator="containsText" id="{E55B6479-C67E-43B2-8BC8-19A7335E838C}">
            <xm:f>NOT(ISERROR(SEARCH($E$143,T33)))</xm:f>
            <xm:f>$E$143</xm:f>
            <x14:dxf>
              <fill>
                <patternFill>
                  <bgColor rgb="FFFFC000"/>
                </patternFill>
              </fill>
            </x14:dxf>
          </x14:cfRule>
          <xm:sqref>T33</xm:sqref>
        </x14:conditionalFormatting>
        <x14:conditionalFormatting xmlns:xm="http://schemas.microsoft.com/office/excel/2006/main">
          <x14:cfRule type="containsText" priority="23" operator="containsText" id="{D0C1C42E-7415-4164-B056-A1B6265789B6}">
            <xm:f>NOT(ISERROR(SEARCH($E$142,T86)))</xm:f>
            <xm:f>$E$142</xm:f>
            <x14:dxf>
              <fill>
                <patternFill>
                  <bgColor theme="6" tint="0.39994506668294322"/>
                </patternFill>
              </fill>
            </x14:dxf>
          </x14:cfRule>
          <x14:cfRule type="containsText" priority="24" operator="containsText" id="{2AC2325B-0F6C-4209-AF7A-AC488EBF37F6}">
            <xm:f>NOT(ISERROR(SEARCH($E$144,T86)))</xm:f>
            <xm:f>$E$144</xm:f>
            <x14:dxf>
              <fill>
                <patternFill>
                  <bgColor rgb="FFFF0000"/>
                </patternFill>
              </fill>
            </x14:dxf>
          </x14:cfRule>
          <x14:cfRule type="containsText" priority="25" operator="containsText" id="{9C3F8B5A-F036-4CBF-958B-1788181207FB}">
            <xm:f>NOT(ISERROR(SEARCH($E$143,T86)))</xm:f>
            <xm:f>$E$143</xm:f>
            <x14:dxf>
              <fill>
                <patternFill>
                  <bgColor rgb="FFFFC000"/>
                </patternFill>
              </fill>
            </x14:dxf>
          </x14:cfRule>
          <xm:sqref>T86</xm:sqref>
        </x14:conditionalFormatting>
        <x14:conditionalFormatting xmlns:xm="http://schemas.microsoft.com/office/excel/2006/main">
          <x14:cfRule type="containsText" priority="19" operator="containsText" id="{F69BD4E5-AAA5-40D3-B665-9FBFB46EB3D0}">
            <xm:f>NOT(ISERROR(SEARCH($E$142,T87)))</xm:f>
            <xm:f>$E$142</xm:f>
            <x14:dxf>
              <fill>
                <patternFill>
                  <bgColor theme="6" tint="0.39994506668294322"/>
                </patternFill>
              </fill>
            </x14:dxf>
          </x14:cfRule>
          <x14:cfRule type="containsText" priority="20" operator="containsText" id="{3309CEE8-3F3C-4324-A139-218320018DFE}">
            <xm:f>NOT(ISERROR(SEARCH($E$144,T87)))</xm:f>
            <xm:f>$E$144</xm:f>
            <x14:dxf>
              <fill>
                <patternFill>
                  <bgColor rgb="FFFF0000"/>
                </patternFill>
              </fill>
            </x14:dxf>
          </x14:cfRule>
          <x14:cfRule type="containsText" priority="21" operator="containsText" id="{C9DEC83F-F243-40B3-9033-248E59783F40}">
            <xm:f>NOT(ISERROR(SEARCH($E$143,T87)))</xm:f>
            <xm:f>$E$143</xm:f>
            <x14:dxf>
              <fill>
                <patternFill>
                  <bgColor rgb="FFFFC000"/>
                </patternFill>
              </fill>
            </x14:dxf>
          </x14:cfRule>
          <xm:sqref>T87</xm:sqref>
        </x14:conditionalFormatting>
        <x14:conditionalFormatting xmlns:xm="http://schemas.microsoft.com/office/excel/2006/main">
          <x14:cfRule type="containsText" priority="11" operator="containsText" id="{ED604049-B6D5-4B6D-A3C3-4EA2D67E8468}">
            <xm:f>NOT(ISERROR(SEARCH($E$142,T12)))</xm:f>
            <xm:f>$E$142</xm:f>
            <x14:dxf>
              <fill>
                <patternFill>
                  <bgColor theme="6" tint="0.39994506668294322"/>
                </patternFill>
              </fill>
            </x14:dxf>
          </x14:cfRule>
          <x14:cfRule type="containsText" priority="12" operator="containsText" id="{14A55737-F534-48FB-9890-19C0658F8B77}">
            <xm:f>NOT(ISERROR(SEARCH($E$144,T12)))</xm:f>
            <xm:f>$E$144</xm:f>
            <x14:dxf>
              <fill>
                <patternFill>
                  <bgColor rgb="FFFF0000"/>
                </patternFill>
              </fill>
            </x14:dxf>
          </x14:cfRule>
          <x14:cfRule type="containsText" priority="13" operator="containsText" id="{903DCBBE-D922-45EE-82C3-07831D084A95}">
            <xm:f>NOT(ISERROR(SEARCH($E$143,T12)))</xm:f>
            <xm:f>$E$143</xm:f>
            <x14:dxf>
              <fill>
                <patternFill>
                  <bgColor rgb="FFFFC000"/>
                </patternFill>
              </fill>
            </x14:dxf>
          </x14:cfRule>
          <xm:sqref>T12:T13</xm:sqref>
        </x14:conditionalFormatting>
        <x14:conditionalFormatting xmlns:xm="http://schemas.microsoft.com/office/excel/2006/main">
          <x14:cfRule type="containsText" priority="7" operator="containsText" id="{0C02ADAA-32F9-4AE2-AE88-886ACD034FCA}">
            <xm:f>NOT(ISERROR(SEARCH($E$142,T83)))</xm:f>
            <xm:f>$E$142</xm:f>
            <x14:dxf>
              <fill>
                <patternFill>
                  <bgColor theme="6" tint="0.39994506668294322"/>
                </patternFill>
              </fill>
            </x14:dxf>
          </x14:cfRule>
          <x14:cfRule type="containsText" priority="8" operator="containsText" id="{3F8F7603-A0F3-432B-B0A3-F2D12FC4F893}">
            <xm:f>NOT(ISERROR(SEARCH($E$144,T83)))</xm:f>
            <xm:f>$E$144</xm:f>
            <x14:dxf>
              <fill>
                <patternFill>
                  <bgColor rgb="FFFF0000"/>
                </patternFill>
              </fill>
            </x14:dxf>
          </x14:cfRule>
          <x14:cfRule type="containsText" priority="9" operator="containsText" id="{D8BCA1B9-AA0E-4452-A870-3E993398250C}">
            <xm:f>NOT(ISERROR(SEARCH($E$143,T83)))</xm:f>
            <xm:f>$E$143</xm:f>
            <x14:dxf>
              <fill>
                <patternFill>
                  <bgColor rgb="FFFFC000"/>
                </patternFill>
              </fill>
            </x14:dxf>
          </x14:cfRule>
          <xm:sqref>T83</xm:sqref>
        </x14:conditionalFormatting>
        <x14:conditionalFormatting xmlns:xm="http://schemas.microsoft.com/office/excel/2006/main">
          <x14:cfRule type="containsText" priority="2" operator="containsText" id="{41B8C51B-9D9C-4862-B7E1-E250CD2C6352}">
            <xm:f>NOT(ISERROR(SEARCH($C$142,C10)))</xm:f>
            <xm:f>$C$142</xm:f>
            <x14:dxf>
              <fill>
                <patternFill>
                  <bgColor theme="6" tint="0.39994506668294322"/>
                </patternFill>
              </fill>
            </x14:dxf>
          </x14:cfRule>
          <x14:cfRule type="containsText" priority="3" stopIfTrue="1" operator="containsText" id="{F430F561-29EB-4779-B26C-97F2CF758390}">
            <xm:f>NOT(ISERROR(SEARCH($C$141,C10)))</xm:f>
            <xm:f>$C$141</xm:f>
            <x14:dxf>
              <fill>
                <patternFill>
                  <bgColor rgb="FFFF0000"/>
                </patternFill>
              </fill>
            </x14:dxf>
          </x14:cfRule>
          <xm:sqref>C10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6348715C70104394B9EC5FF59EE5BB" ma:contentTypeVersion="2" ma:contentTypeDescription="Create a new document." ma:contentTypeScope="" ma:versionID="199933b578a3ca9d87bd72628c5c0927">
  <xsd:schema xmlns:xsd="http://www.w3.org/2001/XMLSchema" xmlns:xs="http://www.w3.org/2001/XMLSchema" xmlns:p="http://schemas.microsoft.com/office/2006/metadata/properties" xmlns:ns2="90359a4a-3ee0-4d21-9975-9d02abdd1639" xmlns:ns3="aab71827-5594-4718-8319-870edd58f957" targetNamespace="http://schemas.microsoft.com/office/2006/metadata/properties" ma:root="true" ma:fieldsID="7f089146083a9a0d39a4aae20deeeaea" ns2:_="" ns3:_="">
    <xsd:import namespace="90359a4a-3ee0-4d21-9975-9d02abdd1639"/>
    <xsd:import namespace="aab71827-5594-4718-8319-870edd58f95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59a4a-3ee0-4d21-9975-9d02abdd163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ab71827-5594-4718-8319-870edd58f957"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dlc_DocId xmlns="90359a4a-3ee0-4d21-9975-9d02abdd1639">MPT7ECPAHCR6-758363236-2008</_dlc_DocId>
    <_dlc_DocIdUrl xmlns="90359a4a-3ee0-4d21-9975-9d02abdd1639">
      <Url>https://doc.icci.be/fr/_layouts/15/DocIdRedir.aspx?ID=MPT7ECPAHCR6-758363236-2008</Url>
      <Description>MPT7ECPAHCR6-758363236-2008</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E3DC7154-C074-499A-BA13-055D7F6A8D38}"/>
</file>

<file path=customXml/itemProps2.xml><?xml version="1.0" encoding="utf-8"?>
<ds:datastoreItem xmlns:ds="http://schemas.openxmlformats.org/officeDocument/2006/customXml" ds:itemID="{6AD127A8-6421-4D35-B3B0-0E449E4FFAD3}"/>
</file>

<file path=customXml/itemProps3.xml><?xml version="1.0" encoding="utf-8"?>
<ds:datastoreItem xmlns:ds="http://schemas.openxmlformats.org/officeDocument/2006/customXml" ds:itemID="{9D3A7E28-F5B5-49A1-A2B1-153A37803067}"/>
</file>

<file path=customXml/itemProps4.xml><?xml version="1.0" encoding="utf-8"?>
<ds:datastoreItem xmlns:ds="http://schemas.openxmlformats.org/officeDocument/2006/customXml" ds:itemID="{E419F1ED-D806-42A3-B223-8353A1607A0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Sales</vt:lpstr>
      <vt:lpstr>Sales!Print_Area</vt:lpstr>
      <vt:lpstr>Sales!Print_Titles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Jean-Benoît Ronse</dc:creator>
  <cp:lastModifiedBy>Quintart Stéphanie</cp:lastModifiedBy>
  <cp:lastPrinted>2017-03-12T16:06:48Z</cp:lastPrinted>
  <dcterms:created xsi:type="dcterms:W3CDTF">2015-10-16T15:21:47Z</dcterms:created>
  <dcterms:modified xsi:type="dcterms:W3CDTF">2017-05-23T15:28:34Z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0x010100686348715C70104394B9EC5FF59EE5BB</vt:lpwstr>
  </property>
  <property fmtid="{D5CDD505-2E9C-101B-9397-08002B2CF9AE}" pid="3" name="_dlc_DocIdItemGuid">
    <vt:lpwstr>f242f1b5-9bf7-4e52-aea8-927bfb5e617f</vt:lpwstr>
  </property>
</Properties>
</file>